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kuhn/Desktop/"/>
    </mc:Choice>
  </mc:AlternateContent>
  <xr:revisionPtr revIDLastSave="0" documentId="13_ncr:1_{6409C4AC-53E8-CA49-AC81-5B08305A3360}" xr6:coauthVersionLast="47" xr6:coauthVersionMax="47" xr10:uidLastSave="{00000000-0000-0000-0000-000000000000}"/>
  <bookViews>
    <workbookView xWindow="11820" yWindow="460" windowWidth="25600" windowHeight="14080" activeTab="1" xr2:uid="{3E395806-719D-4DF0-BB62-5EAD3C1F2EE5}"/>
  </bookViews>
  <sheets>
    <sheet name="2021 Spring Forage Soghum" sheetId="2" r:id="rId1"/>
    <sheet name="2021 Spring Soghum Sudan" sheetId="3" r:id="rId2"/>
  </sheets>
  <definedNames>
    <definedName name="Complete" localSheetId="0">'2021 Spring Forage Soghum'!$A$8:$AF$23</definedName>
    <definedName name="Complete" localSheetId="1">'2021 Spring Soghum Sudan'!$A$8:$AD$18</definedName>
    <definedName name="Comple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3" l="1"/>
  <c r="AG14" i="3"/>
  <c r="AG13" i="3"/>
  <c r="AG12" i="3"/>
  <c r="AI19" i="2"/>
  <c r="AG11" i="3" l="1"/>
  <c r="AG10" i="3"/>
  <c r="AG9" i="3"/>
  <c r="AI9" i="2"/>
  <c r="AI13" i="2"/>
  <c r="AI14" i="2"/>
  <c r="AI15" i="2"/>
  <c r="AI16" i="2"/>
  <c r="AI17" i="2"/>
  <c r="AI18" i="2"/>
  <c r="AI20" i="2"/>
  <c r="AI21" i="2"/>
  <c r="AI8" i="2"/>
</calcChain>
</file>

<file path=xl/sharedStrings.xml><?xml version="1.0" encoding="utf-8"?>
<sst xmlns="http://schemas.openxmlformats.org/spreadsheetml/2006/main" count="361" uniqueCount="91">
  <si>
    <t>University of Florida/Institute of Food and Agricultural Sciences</t>
  </si>
  <si>
    <t>Marcelo Wallau and Diwakar Vyas</t>
  </si>
  <si>
    <t>Company</t>
  </si>
  <si>
    <t>Hybrid</t>
  </si>
  <si>
    <t xml:space="preserve">Total Production </t>
  </si>
  <si>
    <t>Estimated silage production (35% DM)</t>
  </si>
  <si>
    <t xml:space="preserve">Milk production per ton </t>
  </si>
  <si>
    <t xml:space="preserve">Milk production per acre </t>
  </si>
  <si>
    <t>DM% at harvest</t>
  </si>
  <si>
    <r>
      <t>NE</t>
    </r>
    <r>
      <rPr>
        <b/>
        <vertAlign val="subscript"/>
        <sz val="11"/>
        <color theme="1"/>
        <rFont val="Arial Nova"/>
        <family val="2"/>
      </rPr>
      <t>l</t>
    </r>
  </si>
  <si>
    <t>TDN</t>
  </si>
  <si>
    <t>CP</t>
  </si>
  <si>
    <t>IVTDMD30</t>
  </si>
  <si>
    <t>Starch</t>
  </si>
  <si>
    <t>WSC</t>
  </si>
  <si>
    <t>aNDF</t>
  </si>
  <si>
    <t>dNDF30</t>
  </si>
  <si>
    <t>NDFD30</t>
  </si>
  <si>
    <r>
      <t>Top performing (chart)</t>
    </r>
    <r>
      <rPr>
        <b/>
        <vertAlign val="superscript"/>
        <sz val="11"/>
        <color theme="1"/>
        <rFont val="Calibri"/>
        <family val="2"/>
      </rPr>
      <t>§</t>
    </r>
  </si>
  <si>
    <t>lb DM/A</t>
  </si>
  <si>
    <t>Ton silage /A</t>
  </si>
  <si>
    <t>lb milk/ton silage</t>
  </si>
  <si>
    <t>lb milk/A</t>
  </si>
  <si>
    <t>Mcal/lb DM</t>
  </si>
  <si>
    <t>% NDF</t>
  </si>
  <si>
    <t>Alta Seeds</t>
  </si>
  <si>
    <t>ADV F7424</t>
  </si>
  <si>
    <t>n.s.</t>
  </si>
  <si>
    <t>*</t>
  </si>
  <si>
    <t xml:space="preserve"> </t>
  </si>
  <si>
    <t>n.s</t>
  </si>
  <si>
    <t>ADV F8322</t>
  </si>
  <si>
    <t>AF7401</t>
  </si>
  <si>
    <t>**</t>
  </si>
  <si>
    <t>DynaGro</t>
  </si>
  <si>
    <t>5 STAR</t>
  </si>
  <si>
    <t>F72FS05</t>
  </si>
  <si>
    <t>F74FS23 BMR</t>
  </si>
  <si>
    <t>F74FS72 BMR</t>
  </si>
  <si>
    <t>FX21815</t>
  </si>
  <si>
    <t>FX21842</t>
  </si>
  <si>
    <t>Super Sile 30</t>
  </si>
  <si>
    <t>SWEET TON</t>
  </si>
  <si>
    <t>IQ3501</t>
  </si>
  <si>
    <t>MOJO Seed Enterprises</t>
  </si>
  <si>
    <t>OPAL</t>
  </si>
  <si>
    <t>PEARL</t>
  </si>
  <si>
    <t>Mean</t>
  </si>
  <si>
    <t>SE</t>
  </si>
  <si>
    <t xml:space="preserve">* indicates hybrids that performed similarly to the best hybrid, according to F-test at p&lt;0.05; n.s. means no statistical difference between hybrids.  All mean reported are least square means. </t>
  </si>
  <si>
    <r>
      <t xml:space="preserve">§Hybrids marked with "**" are on the top right quadrant of the production chart, with superior biomass production </t>
    </r>
    <r>
      <rPr>
        <i/>
        <sz val="11"/>
        <color theme="1"/>
        <rFont val="Calibri"/>
        <family val="2"/>
      </rPr>
      <t xml:space="preserve">and </t>
    </r>
    <r>
      <rPr>
        <sz val="11"/>
        <color theme="1"/>
        <rFont val="Calibri"/>
        <family val="2"/>
      </rPr>
      <t>superior milk production per ton of silage compared to averages.</t>
    </r>
  </si>
  <si>
    <t xml:space="preserve">Parameters: </t>
  </si>
  <si>
    <t>Disease score: 0 = no disease 3 = heavy disease (&gt;75% incidence); Lodging score: 0 = no lodging 3 = mostly lodged (&gt;75% fallen)</t>
  </si>
  <si>
    <t>Milk per ton of silage' and 'Milk per acre of silage yield' were calculated using the Milk2006 formulas from the University of Wisconsin</t>
  </si>
  <si>
    <t xml:space="preserve">DM, dry matter (%); NEL, net energy for lactation (Mcal/lb DM), TTDN, total digestible nutrients (% DM); CP, crude protein (% DM), IVTDMD30, in vitro true dry matter digestibility at 30h in rumen (% DM); </t>
  </si>
  <si>
    <t>starch (% DM); WSC, water soluble carbohydrates (% DM); ADF, acid detergent fiber (% DM); dNDF30, digestible NDF at 30 h in rumen; NDFD30, NDF digestibility (as % of NDF) at 30 h in rumen</t>
  </si>
  <si>
    <t>Disclosure</t>
  </si>
  <si>
    <t>This hybrid test is conducted independently by UF/IFAS faculty and is open for all seed companies to enter hybrids for the test.</t>
  </si>
  <si>
    <t xml:space="preserve">Management information </t>
  </si>
  <si>
    <t>Trial was conducted at the Plant Science Research and Education Unit, in Citra, FL</t>
  </si>
  <si>
    <t>Planting date April 7, 2021</t>
  </si>
  <si>
    <t>Planting rate was 70,000 seeds/Acre, 30-inch rows; all seeds received already treated with seed safener</t>
  </si>
  <si>
    <t>Fertilizer Appication LBS/Acre -N 198; P 56; K 120; Mg 27; S 28; Mn 10; Zn 4; divided in pre-incorporated, starter and 4 other applications; Last applications over irrigation</t>
  </si>
  <si>
    <t>Trial was irrigated as needed</t>
  </si>
  <si>
    <t>Harvest occurred on Aug 6, 2021</t>
  </si>
  <si>
    <t>Contact</t>
  </si>
  <si>
    <t>For more information, contact forages@ifas.ufl.edu</t>
  </si>
  <si>
    <t>ADVANTA</t>
  </si>
  <si>
    <t>ADV XS005</t>
  </si>
  <si>
    <t>ALTA</t>
  </si>
  <si>
    <t>ADV S6404</t>
  </si>
  <si>
    <t>ADV S6504</t>
  </si>
  <si>
    <t>ADV S6520</t>
  </si>
  <si>
    <t>Dyna-Gro Seed</t>
  </si>
  <si>
    <t>DYNAGRAZE II</t>
  </si>
  <si>
    <t>DYNAGRAZE II BMR</t>
  </si>
  <si>
    <t>FIRST GRAZE</t>
  </si>
  <si>
    <t>FULLGRAZE II</t>
  </si>
  <si>
    <t>FULL GRAZE II BMR</t>
  </si>
  <si>
    <t>Planting rate was 20 lb /Acre, 7.5-inch rows; all seeds received already treated with seed safener</t>
  </si>
  <si>
    <r>
      <t>Disease score</t>
    </r>
    <r>
      <rPr>
        <b/>
        <sz val="11"/>
        <color theme="1"/>
        <rFont val="Calibri"/>
        <family val="2"/>
      </rPr>
      <t>‡</t>
    </r>
  </si>
  <si>
    <t xml:space="preserve">Disease score‡ </t>
  </si>
  <si>
    <t xml:space="preserve">Lodging score‡ </t>
  </si>
  <si>
    <t>Pesticide application - Bifenthrin planting, with Prowl and Dual at planting and Athrazine at around 12"; Tebustar, Headline Amp at tasseling; Insecticide as needed, total 6 applications (Coragen, Besiege, Warrior and Belt)</t>
  </si>
  <si>
    <r>
      <t xml:space="preserve">‡ </t>
    </r>
    <r>
      <rPr>
        <sz val="11"/>
        <color theme="1"/>
        <rFont val="Calibri (Body)"/>
      </rPr>
      <t>Disease score, low values mean less disease incidence. * indicates hybrids with the most incidence of disease or lodging</t>
    </r>
  </si>
  <si>
    <t>‡ Disease and lodging scores, low values mean less disease incidence or lodging. * Indicates hybrids with the most incidence of disease or lodging.</t>
  </si>
  <si>
    <t xml:space="preserve"> -------------------------------------------------------- % DM -----------------------------------------------------------------</t>
  </si>
  <si>
    <t/>
  </si>
  <si>
    <t>Croplan</t>
  </si>
  <si>
    <t xml:space="preserve"> --------------------------------------------------------- % DM ----------------------------------------------------------------</t>
  </si>
  <si>
    <t>Results from the 2021 Spring Forage Sorghum and Sudan hybrid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</si>
</sst>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theme="1"/>
      <name val="Arial Nova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Arial Nova"/>
      <family val="2"/>
    </font>
    <font>
      <b/>
      <sz val="16"/>
      <color theme="1"/>
      <name val="Arial Nova"/>
      <family val="2"/>
    </font>
    <font>
      <b/>
      <sz val="20"/>
      <color theme="1"/>
      <name val="Arial Nova"/>
      <family val="2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b/>
      <sz val="11"/>
      <color theme="1"/>
      <name val="Calibri"/>
      <family val="2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sz val="11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14" fillId="2" borderId="0" xfId="0" applyFont="1" applyFill="1"/>
    <xf numFmtId="0" fontId="0" fillId="2" borderId="0" xfId="0" applyFill="1"/>
    <xf numFmtId="0" fontId="13" fillId="2" borderId="0" xfId="0" applyFont="1" applyFill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 wrapText="1"/>
    </xf>
    <xf numFmtId="0" fontId="2" fillId="2" borderId="0" xfId="0" applyFont="1" applyFill="1"/>
    <xf numFmtId="0" fontId="9" fillId="2" borderId="3" xfId="0" applyFont="1" applyFill="1" applyBorder="1" applyAlignment="1">
      <alignment horizontal="center" wrapText="1"/>
    </xf>
    <xf numFmtId="0" fontId="10" fillId="2" borderId="0" xfId="0" applyFont="1" applyFill="1"/>
    <xf numFmtId="1" fontId="8" fillId="2" borderId="0" xfId="0" applyNumberFormat="1" applyFont="1" applyFill="1"/>
    <xf numFmtId="0" fontId="8" fillId="2" borderId="0" xfId="0" applyFont="1" applyFill="1"/>
    <xf numFmtId="164" fontId="8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quotePrefix="1" applyFont="1" applyFill="1"/>
    <xf numFmtId="0" fontId="0" fillId="2" borderId="0" xfId="0" applyFill="1" applyAlignment="1">
      <alignment horizontal="center"/>
    </xf>
    <xf numFmtId="164" fontId="15" fillId="2" borderId="0" xfId="0" applyNumberFormat="1" applyFont="1" applyFill="1"/>
    <xf numFmtId="0" fontId="15" fillId="2" borderId="0" xfId="0" applyFont="1" applyFill="1"/>
    <xf numFmtId="0" fontId="16" fillId="2" borderId="2" xfId="0" applyFont="1" applyFill="1" applyBorder="1"/>
    <xf numFmtId="1" fontId="16" fillId="2" borderId="2" xfId="0" applyNumberFormat="1" applyFont="1" applyFill="1" applyBorder="1"/>
    <xf numFmtId="164" fontId="16" fillId="2" borderId="2" xfId="0" applyNumberFormat="1" applyFont="1" applyFill="1" applyBorder="1"/>
    <xf numFmtId="2" fontId="16" fillId="2" borderId="2" xfId="0" applyNumberFormat="1" applyFont="1" applyFill="1" applyBorder="1"/>
    <xf numFmtId="9" fontId="16" fillId="2" borderId="2" xfId="1" applyFont="1" applyFill="1" applyBorder="1"/>
    <xf numFmtId="164" fontId="16" fillId="2" borderId="2" xfId="0" applyNumberFormat="1" applyFont="1" applyFill="1" applyBorder="1" applyAlignment="1">
      <alignment horizontal="left" indent="5"/>
    </xf>
    <xf numFmtId="0" fontId="16" fillId="2" borderId="1" xfId="0" applyFont="1" applyFill="1" applyBorder="1"/>
    <xf numFmtId="1" fontId="16" fillId="2" borderId="1" xfId="0" applyNumberFormat="1" applyFont="1" applyFill="1" applyBorder="1"/>
    <xf numFmtId="164" fontId="16" fillId="2" borderId="1" xfId="0" applyNumberFormat="1" applyFont="1" applyFill="1" applyBorder="1"/>
    <xf numFmtId="2" fontId="16" fillId="2" borderId="1" xfId="0" applyNumberFormat="1" applyFont="1" applyFill="1" applyBorder="1"/>
    <xf numFmtId="9" fontId="16" fillId="2" borderId="1" xfId="1" applyFont="1" applyFill="1" applyBorder="1"/>
    <xf numFmtId="164" fontId="16" fillId="2" borderId="1" xfId="0" applyNumberFormat="1" applyFont="1" applyFill="1" applyBorder="1" applyAlignment="1">
      <alignment horizontal="left" indent="5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9" fontId="0" fillId="0" borderId="0" xfId="0" applyNumberFormat="1"/>
    <xf numFmtId="1" fontId="18" fillId="0" borderId="0" xfId="0" applyNumberFormat="1" applyFont="1"/>
    <xf numFmtId="0" fontId="18" fillId="2" borderId="0" xfId="0" applyFont="1" applyFill="1"/>
    <xf numFmtId="164" fontId="18" fillId="0" borderId="0" xfId="0" applyNumberFormat="1" applyFont="1"/>
    <xf numFmtId="1" fontId="18" fillId="2" borderId="0" xfId="0" applyNumberFormat="1" applyFont="1" applyFill="1"/>
    <xf numFmtId="9" fontId="18" fillId="0" borderId="0" xfId="0" applyNumberFormat="1" applyFont="1"/>
    <xf numFmtId="2" fontId="18" fillId="0" borderId="0" xfId="0" applyNumberFormat="1" applyFont="1"/>
    <xf numFmtId="164" fontId="18" fillId="2" borderId="0" xfId="0" applyNumberFormat="1" applyFont="1" applyFill="1"/>
    <xf numFmtId="0" fontId="18" fillId="2" borderId="0" xfId="0" applyFont="1" applyFill="1" applyAlignment="1">
      <alignment horizontal="center"/>
    </xf>
    <xf numFmtId="1" fontId="19" fillId="2" borderId="2" xfId="0" applyNumberFormat="1" applyFont="1" applyFill="1" applyBorder="1"/>
    <xf numFmtId="0" fontId="19" fillId="2" borderId="2" xfId="0" applyFont="1" applyFill="1" applyBorder="1"/>
    <xf numFmtId="164" fontId="19" fillId="2" borderId="2" xfId="0" applyNumberFormat="1" applyFont="1" applyFill="1" applyBorder="1"/>
    <xf numFmtId="2" fontId="19" fillId="2" borderId="2" xfId="0" applyNumberFormat="1" applyFont="1" applyFill="1" applyBorder="1"/>
    <xf numFmtId="9" fontId="19" fillId="2" borderId="2" xfId="1" applyFont="1" applyFill="1" applyBorder="1"/>
    <xf numFmtId="164" fontId="19" fillId="2" borderId="2" xfId="0" applyNumberFormat="1" applyFont="1" applyFill="1" applyBorder="1" applyAlignment="1">
      <alignment horizontal="left" indent="5"/>
    </xf>
    <xf numFmtId="1" fontId="19" fillId="2" borderId="1" xfId="0" applyNumberFormat="1" applyFont="1" applyFill="1" applyBorder="1"/>
    <xf numFmtId="0" fontId="19" fillId="2" borderId="1" xfId="0" applyFont="1" applyFill="1" applyBorder="1"/>
    <xf numFmtId="164" fontId="19" fillId="2" borderId="1" xfId="0" applyNumberFormat="1" applyFont="1" applyFill="1" applyBorder="1"/>
    <xf numFmtId="2" fontId="19" fillId="2" borderId="1" xfId="0" applyNumberFormat="1" applyFont="1" applyFill="1" applyBorder="1"/>
    <xf numFmtId="9" fontId="19" fillId="2" borderId="1" xfId="1" applyFont="1" applyFill="1" applyBorder="1"/>
    <xf numFmtId="164" fontId="19" fillId="2" borderId="1" xfId="0" applyNumberFormat="1" applyFont="1" applyFill="1" applyBorder="1" applyAlignment="1">
      <alignment horizontal="left" indent="5"/>
    </xf>
    <xf numFmtId="164" fontId="9" fillId="2" borderId="0" xfId="0" applyNumberFormat="1" applyFont="1" applyFill="1"/>
    <xf numFmtId="0" fontId="9" fillId="2" borderId="0" xfId="0" applyFont="1" applyFill="1"/>
    <xf numFmtId="1" fontId="9" fillId="2" borderId="0" xfId="0" applyNumberFormat="1" applyFont="1" applyFill="1"/>
    <xf numFmtId="0" fontId="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'2021 Spring Forage Soghum'!$C$8:$C$21</c:f>
              <c:numCache>
                <c:formatCode>0</c:formatCode>
                <c:ptCount val="14"/>
                <c:pt idx="0">
                  <c:v>12822.502349181001</c:v>
                </c:pt>
                <c:pt idx="1">
                  <c:v>14082.221884273</c:v>
                </c:pt>
                <c:pt idx="2">
                  <c:v>10990.276176523001</c:v>
                </c:pt>
                <c:pt idx="3">
                  <c:v>13338.692742189</c:v>
                </c:pt>
                <c:pt idx="4">
                  <c:v>13536.589543299</c:v>
                </c:pt>
                <c:pt idx="5">
                  <c:v>5647.3626948170004</c:v>
                </c:pt>
                <c:pt idx="6">
                  <c:v>7043.0544998260002</c:v>
                </c:pt>
                <c:pt idx="7">
                  <c:v>10870.709886389001</c:v>
                </c:pt>
                <c:pt idx="8">
                  <c:v>13057.499051179</c:v>
                </c:pt>
                <c:pt idx="9">
                  <c:v>13294.525327256</c:v>
                </c:pt>
                <c:pt idx="10">
                  <c:v>10237.137428571001</c:v>
                </c:pt>
                <c:pt idx="11">
                  <c:v>13680.975194160001</c:v>
                </c:pt>
                <c:pt idx="12">
                  <c:v>9304.8736306289993</c:v>
                </c:pt>
                <c:pt idx="13">
                  <c:v>9266.0528809469997</c:v>
                </c:pt>
              </c:numCache>
            </c:numRef>
          </c:xVal>
          <c:yVal>
            <c:numRef>
              <c:f>'2021 Spring Forage Soghum'!$G$8:$G$21</c:f>
              <c:numCache>
                <c:formatCode>0</c:formatCode>
                <c:ptCount val="14"/>
                <c:pt idx="0">
                  <c:v>2034.726948601</c:v>
                </c:pt>
                <c:pt idx="1">
                  <c:v>2102.9229524540001</c:v>
                </c:pt>
                <c:pt idx="2">
                  <c:v>2041.050814679</c:v>
                </c:pt>
                <c:pt idx="3">
                  <c:v>1792.9634401779999</c:v>
                </c:pt>
                <c:pt idx="4">
                  <c:v>1963.4135616809999</c:v>
                </c:pt>
                <c:pt idx="5">
                  <c:v>2142.4850027550001</c:v>
                </c:pt>
                <c:pt idx="6">
                  <c:v>2094.367870823</c:v>
                </c:pt>
                <c:pt idx="7">
                  <c:v>1950.729744346</c:v>
                </c:pt>
                <c:pt idx="8">
                  <c:v>1905.3017529619999</c:v>
                </c:pt>
                <c:pt idx="9">
                  <c:v>1942.6508986470001</c:v>
                </c:pt>
                <c:pt idx="10">
                  <c:v>2206.6031119190002</c:v>
                </c:pt>
                <c:pt idx="11">
                  <c:v>2101.8192593130002</c:v>
                </c:pt>
                <c:pt idx="12">
                  <c:v>2077.5635650610002</c:v>
                </c:pt>
                <c:pt idx="13">
                  <c:v>2018.2472220750001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54-4A85-8A7D-EBD9157BD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4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18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'2021 Spring Soghum Sudan'!$C$8:$C$16</c:f>
              <c:numCache>
                <c:formatCode>0</c:formatCode>
                <c:ptCount val="9"/>
                <c:pt idx="0">
                  <c:v>15279.287788217</c:v>
                </c:pt>
                <c:pt idx="1">
                  <c:v>14711.166160523</c:v>
                </c:pt>
                <c:pt idx="2">
                  <c:v>12511.361897070999</c:v>
                </c:pt>
                <c:pt idx="3">
                  <c:v>11753.827734373999</c:v>
                </c:pt>
                <c:pt idx="4">
                  <c:v>12652.89032851</c:v>
                </c:pt>
                <c:pt idx="5">
                  <c:v>10172.181171971</c:v>
                </c:pt>
                <c:pt idx="6">
                  <c:v>12794.500767539999</c:v>
                </c:pt>
                <c:pt idx="7">
                  <c:v>16993.534516166001</c:v>
                </c:pt>
                <c:pt idx="8">
                  <c:v>12032.113150264</c:v>
                </c:pt>
              </c:numCache>
            </c:numRef>
          </c:xVal>
          <c:yVal>
            <c:numRef>
              <c:f>'2021 Spring Soghum Sudan'!$G$8:$G$16</c:f>
              <c:numCache>
                <c:formatCode>0</c:formatCode>
                <c:ptCount val="9"/>
                <c:pt idx="0">
                  <c:v>1548.9160834740001</c:v>
                </c:pt>
                <c:pt idx="1">
                  <c:v>1818.080413852</c:v>
                </c:pt>
                <c:pt idx="2">
                  <c:v>2077.2369360140001</c:v>
                </c:pt>
                <c:pt idx="3">
                  <c:v>1856.7646715400001</c:v>
                </c:pt>
                <c:pt idx="4">
                  <c:v>1602.401043196</c:v>
                </c:pt>
                <c:pt idx="5">
                  <c:v>1810.2322381930001</c:v>
                </c:pt>
                <c:pt idx="6">
                  <c:v>1522.194038349</c:v>
                </c:pt>
                <c:pt idx="7">
                  <c:v>1574.693778757</c:v>
                </c:pt>
                <c:pt idx="8">
                  <c:v>1969.098188811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9A-4945-A5A8-E7C86798A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8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726701</xdr:colOff>
      <xdr:row>0</xdr:row>
      <xdr:rowOff>76761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BA4D29F6-6B97-4342-8BFC-E260FF19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38751" y="76761"/>
          <a:ext cx="1396465" cy="1203873"/>
        </a:xfrm>
        <a:prstGeom prst="rect">
          <a:avLst/>
        </a:prstGeom>
      </xdr:spPr>
    </xdr:pic>
    <xdr:clientData/>
  </xdr:oneCellAnchor>
  <xdr:twoCellAnchor>
    <xdr:from>
      <xdr:col>36</xdr:col>
      <xdr:colOff>239032</xdr:colOff>
      <xdr:row>3</xdr:row>
      <xdr:rowOff>200932</xdr:rowOff>
    </xdr:from>
    <xdr:to>
      <xdr:col>51</xdr:col>
      <xdr:colOff>483962</xdr:colOff>
      <xdr:row>24</xdr:row>
      <xdr:rowOff>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014717-D3D7-4187-BB68-12121A76E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0.62147</cdr:x>
      <cdr:y>0.13856</cdr:y>
    </cdr:from>
    <cdr:to>
      <cdr:x>0.62293</cdr:x>
      <cdr:y>0.83675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6669051" y="614329"/>
          <a:ext cx="15667" cy="3095589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0.13439</cdr:x>
      <cdr:y>0.47614</cdr:y>
    </cdr:from>
    <cdr:to>
      <cdr:x>0.9598</cdr:x>
      <cdr:y>0.48251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330048" y="2117808"/>
          <a:ext cx="8169025" cy="28333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0.59478</cdr:x>
      <cdr:y>0.07499</cdr:y>
    </cdr:from>
    <cdr:to>
      <cdr:x>0.64226</cdr:x>
      <cdr:y>0.12215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5886522" y="333562"/>
          <a:ext cx="469906" cy="209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0.45027</cdr:y>
    </cdr:from>
    <cdr:to>
      <cdr:x>1</cdr:x>
      <cdr:y>0.49743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9427024" y="2002739"/>
          <a:ext cx="469906" cy="209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46345</xdr:colOff>
      <xdr:row>0</xdr:row>
      <xdr:rowOff>58618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EE29A70B-03C1-4849-A7A3-D97EE1161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38702" y="58618"/>
          <a:ext cx="1396465" cy="1203873"/>
        </a:xfrm>
        <a:prstGeom prst="rect">
          <a:avLst/>
        </a:prstGeom>
      </xdr:spPr>
    </xdr:pic>
    <xdr:clientData/>
  </xdr:oneCellAnchor>
  <xdr:twoCellAnchor>
    <xdr:from>
      <xdr:col>34</xdr:col>
      <xdr:colOff>239032</xdr:colOff>
      <xdr:row>3</xdr:row>
      <xdr:rowOff>200932</xdr:rowOff>
    </xdr:from>
    <xdr:to>
      <xdr:col>49</xdr:col>
      <xdr:colOff>483962</xdr:colOff>
      <xdr:row>25</xdr:row>
      <xdr:rowOff>145143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C88649-D515-4625-96A5-C1BDEDBF2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0.52557</cdr:x>
      <cdr:y>0.13593</cdr:y>
    </cdr:from>
    <cdr:to>
      <cdr:x>0.52703</cdr:x>
      <cdr:y>0.83412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5286490" y="662016"/>
          <a:ext cx="14686" cy="3400375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0.13447</cdr:x>
      <cdr:y>0.40205</cdr:y>
    </cdr:from>
    <cdr:to>
      <cdr:x>0.95029</cdr:x>
      <cdr:y>0.40767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445481" y="1934096"/>
          <a:ext cx="8769360" cy="27036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0.49584</cdr:x>
      <cdr:y>0.07503</cdr:y>
    </cdr:from>
    <cdr:to>
      <cdr:x>0.54332</cdr:x>
      <cdr:y>0.12219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4911768" y="350432"/>
          <a:ext cx="470337" cy="220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0.37763</cdr:y>
    </cdr:from>
    <cdr:to>
      <cdr:x>1</cdr:x>
      <cdr:y>0.42479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9435664" y="1763684"/>
          <a:ext cx="470337" cy="220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2718-3A8B-4C12-A4E0-2C1CBBF0D993}">
  <dimension ref="A1:AI46"/>
  <sheetViews>
    <sheetView showGridLines="0" zoomScaleNormal="100" workbookViewId="0">
      <selection activeCell="A4" sqref="A4"/>
    </sheetView>
  </sheetViews>
  <sheetFormatPr baseColWidth="10" defaultColWidth="9.1640625" defaultRowHeight="15" x14ac:dyDescent="0.2"/>
  <cols>
    <col min="1" max="1" width="23.5" style="2" customWidth="1"/>
    <col min="2" max="2" width="32" style="2" customWidth="1"/>
    <col min="3" max="3" width="13" style="2" customWidth="1"/>
    <col min="4" max="4" width="3.1640625" style="2" customWidth="1"/>
    <col min="5" max="5" width="11.1640625" style="2" customWidth="1"/>
    <col min="6" max="6" width="4.33203125" style="2" customWidth="1"/>
    <col min="7" max="7" width="12" style="2" customWidth="1"/>
    <col min="8" max="8" width="3.1640625" style="2" customWidth="1"/>
    <col min="9" max="9" width="11.5" style="2" customWidth="1"/>
    <col min="10" max="10" width="3.1640625" style="2" customWidth="1"/>
    <col min="11" max="11" width="7.83203125" style="2" customWidth="1"/>
    <col min="12" max="12" width="3.1640625" style="2" customWidth="1"/>
    <col min="13" max="13" width="9.83203125" style="2" customWidth="1"/>
    <col min="14" max="14" width="3.1640625" style="2" customWidth="1"/>
    <col min="15" max="15" width="13" style="2" customWidth="1"/>
    <col min="16" max="16" width="3.1640625" style="2" customWidth="1"/>
    <col min="17" max="17" width="10.33203125" style="2" customWidth="1"/>
    <col min="18" max="18" width="3.1640625" style="2" customWidth="1"/>
    <col min="19" max="19" width="14.5" style="2" customWidth="1"/>
    <col min="20" max="20" width="3.1640625" style="2" customWidth="1"/>
    <col min="21" max="21" width="10.1640625" style="2" customWidth="1"/>
    <col min="22" max="22" width="3.1640625" style="2" customWidth="1"/>
    <col min="23" max="23" width="10.1640625" style="2" customWidth="1"/>
    <col min="24" max="24" width="3.1640625" style="2" customWidth="1"/>
    <col min="25" max="25" width="10.1640625" style="2" customWidth="1"/>
    <col min="26" max="26" width="3.1640625" style="2" customWidth="1"/>
    <col min="27" max="27" width="10.1640625" style="2" customWidth="1"/>
    <col min="28" max="28" width="3.1640625" style="2" customWidth="1"/>
    <col min="29" max="29" width="10.1640625" style="2" customWidth="1"/>
    <col min="30" max="30" width="3.1640625" style="2" customWidth="1"/>
    <col min="31" max="31" width="10.1640625" style="2" customWidth="1"/>
    <col min="32" max="32" width="3.1640625" style="2" customWidth="1"/>
    <col min="33" max="33" width="10.1640625" style="2" customWidth="1"/>
    <col min="34" max="34" width="3.1640625" style="2" customWidth="1"/>
    <col min="35" max="35" width="11.6640625" style="2" customWidth="1"/>
    <col min="36" max="16384" width="9.1640625" style="2"/>
  </cols>
  <sheetData>
    <row r="1" spans="1:35" ht="25" x14ac:dyDescent="0.3">
      <c r="A1" s="1" t="s">
        <v>0</v>
      </c>
    </row>
    <row r="2" spans="1:35" ht="25" x14ac:dyDescent="0.3">
      <c r="A2" s="1"/>
    </row>
    <row r="3" spans="1:35" ht="25" x14ac:dyDescent="0.3">
      <c r="A3" s="1" t="s">
        <v>90</v>
      </c>
    </row>
    <row r="4" spans="1:35" ht="20" x14ac:dyDescent="0.25">
      <c r="A4" s="3" t="s">
        <v>1</v>
      </c>
    </row>
    <row r="6" spans="1:35" s="6" customFormat="1" ht="63" customHeight="1" x14ac:dyDescent="0.2">
      <c r="A6" s="4" t="s">
        <v>2</v>
      </c>
      <c r="B6" s="4" t="s">
        <v>3</v>
      </c>
      <c r="C6" s="59" t="s">
        <v>4</v>
      </c>
      <c r="D6" s="59"/>
      <c r="E6" s="59" t="s">
        <v>5</v>
      </c>
      <c r="F6" s="59"/>
      <c r="G6" s="59" t="s">
        <v>6</v>
      </c>
      <c r="H6" s="59"/>
      <c r="I6" s="59" t="s">
        <v>7</v>
      </c>
      <c r="J6" s="59"/>
      <c r="K6" s="59" t="s">
        <v>81</v>
      </c>
      <c r="L6" s="59"/>
      <c r="M6" s="5" t="s">
        <v>82</v>
      </c>
      <c r="N6" s="5"/>
      <c r="O6" s="59" t="s">
        <v>8</v>
      </c>
      <c r="P6" s="59"/>
      <c r="Q6" s="58" t="s">
        <v>9</v>
      </c>
      <c r="R6" s="58"/>
      <c r="S6" s="58" t="s">
        <v>10</v>
      </c>
      <c r="T6" s="58"/>
      <c r="U6" s="58" t="s">
        <v>11</v>
      </c>
      <c r="V6" s="58"/>
      <c r="W6" s="58" t="s">
        <v>12</v>
      </c>
      <c r="X6" s="58"/>
      <c r="Y6" s="58" t="s">
        <v>13</v>
      </c>
      <c r="Z6" s="58"/>
      <c r="AA6" s="58" t="s">
        <v>14</v>
      </c>
      <c r="AB6" s="58"/>
      <c r="AC6" s="58" t="s">
        <v>15</v>
      </c>
      <c r="AD6" s="58"/>
      <c r="AE6" s="58" t="s">
        <v>16</v>
      </c>
      <c r="AF6" s="58"/>
      <c r="AG6" s="58" t="s">
        <v>17</v>
      </c>
      <c r="AH6" s="58"/>
      <c r="AI6" s="5" t="s">
        <v>18</v>
      </c>
    </row>
    <row r="7" spans="1:35" s="8" customFormat="1" ht="16.5" customHeight="1" x14ac:dyDescent="0.2">
      <c r="A7" s="2"/>
      <c r="B7" s="2"/>
      <c r="C7" s="60" t="s">
        <v>19</v>
      </c>
      <c r="D7" s="60"/>
      <c r="E7" s="60" t="s">
        <v>20</v>
      </c>
      <c r="F7" s="60"/>
      <c r="G7" s="60" t="s">
        <v>21</v>
      </c>
      <c r="H7" s="60"/>
      <c r="I7" s="60" t="s">
        <v>22</v>
      </c>
      <c r="J7" s="60"/>
      <c r="K7" s="60"/>
      <c r="L7" s="60"/>
      <c r="M7" s="7"/>
      <c r="N7" s="7"/>
      <c r="O7" s="60"/>
      <c r="P7" s="60"/>
      <c r="Q7" s="60" t="s">
        <v>23</v>
      </c>
      <c r="R7" s="60"/>
      <c r="S7" s="57" t="s">
        <v>86</v>
      </c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 t="s">
        <v>24</v>
      </c>
      <c r="AH7" s="57"/>
    </row>
    <row r="8" spans="1:35" x14ac:dyDescent="0.2">
      <c r="A8" s="2" t="s">
        <v>25</v>
      </c>
      <c r="B8" s="2" t="s">
        <v>26</v>
      </c>
      <c r="C8" s="34">
        <v>12822.502349181001</v>
      </c>
      <c r="D8" s="55" t="s">
        <v>27</v>
      </c>
      <c r="E8" s="36">
        <v>18.317860498999998</v>
      </c>
      <c r="F8" s="55" t="s">
        <v>27</v>
      </c>
      <c r="G8" s="34">
        <v>2034.726948601</v>
      </c>
      <c r="H8" s="55" t="s">
        <v>30</v>
      </c>
      <c r="I8" s="34">
        <v>12602.450622595999</v>
      </c>
      <c r="J8" s="37"/>
      <c r="K8" s="36">
        <v>1.125</v>
      </c>
      <c r="L8" s="35" t="s">
        <v>87</v>
      </c>
      <c r="M8" s="35">
        <v>0.25</v>
      </c>
      <c r="N8" s="35" t="s">
        <v>29</v>
      </c>
      <c r="O8" s="38">
        <v>0.27930430499999997</v>
      </c>
      <c r="P8" s="35" t="s">
        <v>29</v>
      </c>
      <c r="Q8" s="39">
        <v>0.51574035900000004</v>
      </c>
      <c r="R8" s="55" t="s">
        <v>30</v>
      </c>
      <c r="S8" s="36">
        <v>53.678094688000002</v>
      </c>
      <c r="T8" s="55" t="s">
        <v>30</v>
      </c>
      <c r="U8" s="36">
        <v>6.5209999999999999</v>
      </c>
      <c r="V8" s="55" t="s">
        <v>30</v>
      </c>
      <c r="W8" s="36">
        <v>69.557249999999996</v>
      </c>
      <c r="X8" s="40" t="s">
        <v>87</v>
      </c>
      <c r="Y8" s="36">
        <v>12.234249999999999</v>
      </c>
      <c r="Z8" s="54" t="s">
        <v>30</v>
      </c>
      <c r="AA8" s="36">
        <v>10.858499999999999</v>
      </c>
      <c r="AB8" s="40"/>
      <c r="AC8" s="36">
        <v>62.957749999999997</v>
      </c>
      <c r="AD8" s="54" t="s">
        <v>30</v>
      </c>
      <c r="AE8" s="36">
        <v>31.15625</v>
      </c>
      <c r="AF8" s="55" t="s">
        <v>30</v>
      </c>
      <c r="AG8" s="36">
        <v>49.496081728</v>
      </c>
      <c r="AH8" s="40"/>
      <c r="AI8" s="41" t="str">
        <f>IF(C8&gt;$C$22, IF(G8&gt;$G$22,"**"," ")," ")</f>
        <v>**</v>
      </c>
    </row>
    <row r="9" spans="1:35" x14ac:dyDescent="0.2">
      <c r="A9" s="2" t="s">
        <v>25</v>
      </c>
      <c r="B9" s="2" t="s">
        <v>31</v>
      </c>
      <c r="C9" s="34">
        <v>14082.221884273</v>
      </c>
      <c r="D9" s="35"/>
      <c r="E9" s="36">
        <v>20.117459834999998</v>
      </c>
      <c r="F9" s="35"/>
      <c r="G9" s="34">
        <v>2102.9229524540001</v>
      </c>
      <c r="H9" s="35" t="s">
        <v>29</v>
      </c>
      <c r="I9" s="34">
        <v>15075.18226614</v>
      </c>
      <c r="J9" s="9" t="s">
        <v>28</v>
      </c>
      <c r="K9" s="36">
        <v>0.875</v>
      </c>
      <c r="L9" s="35" t="s">
        <v>87</v>
      </c>
      <c r="M9" s="35">
        <v>0</v>
      </c>
      <c r="N9" s="35" t="s">
        <v>29</v>
      </c>
      <c r="O9" s="38">
        <v>0.31628330199999999</v>
      </c>
      <c r="P9" s="35"/>
      <c r="Q9" s="39">
        <v>0.52629948299999996</v>
      </c>
      <c r="R9" s="35"/>
      <c r="S9" s="36">
        <v>54.443760431999998</v>
      </c>
      <c r="T9" s="35"/>
      <c r="U9" s="36">
        <v>5.7887500000000003</v>
      </c>
      <c r="V9" s="35"/>
      <c r="W9" s="36">
        <v>70.221249999999998</v>
      </c>
      <c r="X9" s="40" t="s">
        <v>87</v>
      </c>
      <c r="Y9" s="36">
        <v>12.898999999999999</v>
      </c>
      <c r="Z9" s="40"/>
      <c r="AA9" s="36">
        <v>11.651999999999999</v>
      </c>
      <c r="AB9" s="40"/>
      <c r="AC9" s="36">
        <v>63.02825</v>
      </c>
      <c r="AD9" s="40"/>
      <c r="AE9" s="36">
        <v>31.03875</v>
      </c>
      <c r="AF9" s="35"/>
      <c r="AG9" s="36">
        <v>49.357995641000002</v>
      </c>
      <c r="AH9" s="40"/>
      <c r="AI9" s="41" t="str">
        <f>IF(C9&gt;$C$22, IF(G9&gt;$G$22,"**"," ")," ")</f>
        <v>**</v>
      </c>
    </row>
    <row r="10" spans="1:35" x14ac:dyDescent="0.2">
      <c r="A10" s="2" t="s">
        <v>25</v>
      </c>
      <c r="B10" s="2" t="s">
        <v>32</v>
      </c>
      <c r="C10" s="34">
        <v>10990.276176523001</v>
      </c>
      <c r="D10" s="35"/>
      <c r="E10" s="36">
        <v>15.700394537999999</v>
      </c>
      <c r="F10" s="35"/>
      <c r="G10" s="34">
        <v>2041.050814679</v>
      </c>
      <c r="H10" s="35"/>
      <c r="I10" s="34">
        <v>11063.548245440999</v>
      </c>
      <c r="J10" s="35"/>
      <c r="K10" s="36">
        <v>1.625</v>
      </c>
      <c r="L10" s="35" t="s">
        <v>87</v>
      </c>
      <c r="M10" s="35">
        <v>0</v>
      </c>
      <c r="N10" s="35"/>
      <c r="O10" s="38">
        <v>0.289758607</v>
      </c>
      <c r="P10" s="35"/>
      <c r="Q10" s="39">
        <v>0.51786312099999998</v>
      </c>
      <c r="R10" s="35"/>
      <c r="S10" s="36">
        <v>53.49988827</v>
      </c>
      <c r="T10" s="35"/>
      <c r="U10" s="36">
        <v>6.4377500000000003</v>
      </c>
      <c r="V10" s="35"/>
      <c r="W10" s="36">
        <v>69.390500000000003</v>
      </c>
      <c r="X10" s="35" t="s">
        <v>87</v>
      </c>
      <c r="Y10" s="36">
        <v>11.744249999999999</v>
      </c>
      <c r="Z10" s="35"/>
      <c r="AA10" s="36">
        <v>11.2395</v>
      </c>
      <c r="AB10" s="35"/>
      <c r="AC10" s="36">
        <v>63.2485</v>
      </c>
      <c r="AD10" s="35"/>
      <c r="AE10" s="36">
        <v>30.582999999999998</v>
      </c>
      <c r="AF10" s="35"/>
      <c r="AG10" s="36">
        <v>48.333113808</v>
      </c>
      <c r="AH10" s="35"/>
      <c r="AI10" s="41" t="s">
        <v>33</v>
      </c>
    </row>
    <row r="11" spans="1:35" x14ac:dyDescent="0.2">
      <c r="A11" s="2" t="s">
        <v>34</v>
      </c>
      <c r="B11" s="2" t="s">
        <v>35</v>
      </c>
      <c r="C11" s="34">
        <v>13338.692742189</v>
      </c>
      <c r="D11" s="35"/>
      <c r="E11" s="36">
        <v>19.055275345999998</v>
      </c>
      <c r="F11" s="35"/>
      <c r="G11" s="34">
        <v>1792.9634401779999</v>
      </c>
      <c r="H11" s="35"/>
      <c r="I11" s="34">
        <v>11793.690800273</v>
      </c>
      <c r="J11" s="35"/>
      <c r="K11" s="36">
        <v>1.25</v>
      </c>
      <c r="L11" s="35" t="s">
        <v>87</v>
      </c>
      <c r="M11" s="35">
        <v>0.5</v>
      </c>
      <c r="N11" s="35"/>
      <c r="O11" s="38">
        <v>0.291684416</v>
      </c>
      <c r="P11" s="35"/>
      <c r="Q11" s="39">
        <v>0.48274580900000003</v>
      </c>
      <c r="R11" s="35"/>
      <c r="S11" s="36">
        <v>49.657109009000003</v>
      </c>
      <c r="T11" s="35"/>
      <c r="U11" s="36">
        <v>4.6639999999999997</v>
      </c>
      <c r="V11" s="35"/>
      <c r="W11" s="36">
        <v>71.438500000000005</v>
      </c>
      <c r="X11" s="35" t="s">
        <v>87</v>
      </c>
      <c r="Y11" s="36">
        <v>13.225250000000001</v>
      </c>
      <c r="Z11" s="35"/>
      <c r="AA11" s="36">
        <v>13.747</v>
      </c>
      <c r="AB11" s="35" t="s">
        <v>28</v>
      </c>
      <c r="AC11" s="36">
        <v>64.805750000000003</v>
      </c>
      <c r="AD11" s="35"/>
      <c r="AE11" s="36">
        <v>29.260249999999999</v>
      </c>
      <c r="AF11" s="35"/>
      <c r="AG11" s="36">
        <v>45.247335815</v>
      </c>
      <c r="AH11" s="35"/>
      <c r="AI11" s="41"/>
    </row>
    <row r="12" spans="1:35" x14ac:dyDescent="0.2">
      <c r="A12" s="2" t="s">
        <v>34</v>
      </c>
      <c r="B12" s="2" t="s">
        <v>36</v>
      </c>
      <c r="C12" s="34">
        <v>13536.589543299</v>
      </c>
      <c r="D12" s="35"/>
      <c r="E12" s="36">
        <v>19.337985062000001</v>
      </c>
      <c r="F12" s="35"/>
      <c r="G12" s="34">
        <v>1963.4135616809999</v>
      </c>
      <c r="H12" s="35"/>
      <c r="I12" s="34">
        <v>13243.228016317</v>
      </c>
      <c r="J12" s="35"/>
      <c r="K12" s="36">
        <v>0.75</v>
      </c>
      <c r="L12" s="35" t="s">
        <v>87</v>
      </c>
      <c r="M12" s="35">
        <v>0.375</v>
      </c>
      <c r="N12" s="35"/>
      <c r="O12" s="38">
        <v>0.32357776500000002</v>
      </c>
      <c r="P12" s="35" t="s">
        <v>28</v>
      </c>
      <c r="Q12" s="39">
        <v>0.50712314300000005</v>
      </c>
      <c r="R12" s="35"/>
      <c r="S12" s="36">
        <v>52.247117879000001</v>
      </c>
      <c r="T12" s="35"/>
      <c r="U12" s="36">
        <v>5.6955</v>
      </c>
      <c r="V12" s="35"/>
      <c r="W12" s="36">
        <v>69.270250000000004</v>
      </c>
      <c r="X12" s="35" t="s">
        <v>87</v>
      </c>
      <c r="Y12" s="36">
        <v>12.182</v>
      </c>
      <c r="Z12" s="35"/>
      <c r="AA12" s="36">
        <v>12.037000000000001</v>
      </c>
      <c r="AB12" s="35"/>
      <c r="AC12" s="36">
        <v>63.576749999999997</v>
      </c>
      <c r="AD12" s="35"/>
      <c r="AE12" s="36">
        <v>29.923749999999998</v>
      </c>
      <c r="AF12" s="35"/>
      <c r="AG12" s="36">
        <v>47.047374724000001</v>
      </c>
      <c r="AH12" s="35"/>
      <c r="AI12" s="41"/>
    </row>
    <row r="13" spans="1:35" x14ac:dyDescent="0.2">
      <c r="A13" s="2" t="s">
        <v>34</v>
      </c>
      <c r="B13" s="2" t="s">
        <v>37</v>
      </c>
      <c r="C13" s="34">
        <v>5647.3626948170004</v>
      </c>
      <c r="D13" s="35"/>
      <c r="E13" s="36">
        <v>8.0676609930000005</v>
      </c>
      <c r="F13" s="35"/>
      <c r="G13" s="34">
        <v>2142.4850027550001</v>
      </c>
      <c r="H13" s="35"/>
      <c r="I13" s="34">
        <v>6039.7265773859999</v>
      </c>
      <c r="J13" s="37"/>
      <c r="K13" s="36">
        <v>1.75</v>
      </c>
      <c r="L13" s="35" t="s">
        <v>28</v>
      </c>
      <c r="M13" s="35">
        <v>2.5</v>
      </c>
      <c r="N13" s="35" t="s">
        <v>28</v>
      </c>
      <c r="O13" s="38">
        <v>0.23570765900000001</v>
      </c>
      <c r="P13" s="35"/>
      <c r="Q13" s="39">
        <v>0.53111143199999999</v>
      </c>
      <c r="R13" s="35"/>
      <c r="S13" s="36">
        <v>55.338050903000003</v>
      </c>
      <c r="T13" s="35"/>
      <c r="U13" s="36">
        <v>6.524</v>
      </c>
      <c r="V13" s="35"/>
      <c r="W13" s="36">
        <v>73.580500000000001</v>
      </c>
      <c r="X13" s="40" t="s">
        <v>28</v>
      </c>
      <c r="Y13" s="36">
        <v>12.644500000000001</v>
      </c>
      <c r="Z13" s="40"/>
      <c r="AA13" s="36">
        <v>13.0235</v>
      </c>
      <c r="AB13" s="40"/>
      <c r="AC13" s="36">
        <v>60.158999999999999</v>
      </c>
      <c r="AD13" s="40"/>
      <c r="AE13" s="36">
        <v>30.43675</v>
      </c>
      <c r="AF13" s="35"/>
      <c r="AG13" s="36">
        <v>50.614497866000001</v>
      </c>
      <c r="AH13" s="40" t="s">
        <v>28</v>
      </c>
      <c r="AI13" s="41" t="str">
        <f t="shared" ref="AI13:AI21" si="0">IF(C13&gt;$C$22, IF(G13&gt;$G$22,"**"," ")," ")</f>
        <v xml:space="preserve"> </v>
      </c>
    </row>
    <row r="14" spans="1:35" x14ac:dyDescent="0.2">
      <c r="A14" s="2" t="s">
        <v>34</v>
      </c>
      <c r="B14" s="2" t="s">
        <v>38</v>
      </c>
      <c r="C14" s="34">
        <v>7043.0544998260002</v>
      </c>
      <c r="D14" s="35"/>
      <c r="E14" s="36">
        <v>10.061506428</v>
      </c>
      <c r="F14" s="35"/>
      <c r="G14" s="34">
        <v>2094.367870823</v>
      </c>
      <c r="H14" s="35"/>
      <c r="I14" s="34">
        <v>7310.7726463830004</v>
      </c>
      <c r="J14" s="37"/>
      <c r="K14" s="36">
        <v>1.875</v>
      </c>
      <c r="L14" s="35" t="s">
        <v>28</v>
      </c>
      <c r="M14" s="35">
        <v>2.5</v>
      </c>
      <c r="N14" s="35" t="s">
        <v>28</v>
      </c>
      <c r="O14" s="38">
        <v>0.28285605800000002</v>
      </c>
      <c r="P14" s="35" t="s">
        <v>29</v>
      </c>
      <c r="Q14" s="39">
        <v>0.524132504</v>
      </c>
      <c r="R14" s="35"/>
      <c r="S14" s="36">
        <v>54.580493941999997</v>
      </c>
      <c r="T14" s="35"/>
      <c r="U14" s="36">
        <v>7.4427500000000002</v>
      </c>
      <c r="V14" s="35"/>
      <c r="W14" s="36">
        <v>71.219250000000002</v>
      </c>
      <c r="X14" s="40" t="s">
        <v>87</v>
      </c>
      <c r="Y14" s="36">
        <v>13.819000000000001</v>
      </c>
      <c r="Z14" s="40"/>
      <c r="AA14" s="36">
        <v>11.16325</v>
      </c>
      <c r="AB14" s="40"/>
      <c r="AC14" s="36">
        <v>61.47</v>
      </c>
      <c r="AD14" s="40"/>
      <c r="AE14" s="36">
        <v>30.779499999999999</v>
      </c>
      <c r="AF14" s="35"/>
      <c r="AG14" s="36">
        <v>50.143446740000002</v>
      </c>
      <c r="AH14" s="40"/>
      <c r="AI14" s="41" t="str">
        <f t="shared" si="0"/>
        <v xml:space="preserve"> </v>
      </c>
    </row>
    <row r="15" spans="1:35" x14ac:dyDescent="0.2">
      <c r="A15" s="2" t="s">
        <v>34</v>
      </c>
      <c r="B15" s="2" t="s">
        <v>39</v>
      </c>
      <c r="C15" s="34">
        <v>10870.709886389001</v>
      </c>
      <c r="D15" s="35"/>
      <c r="E15" s="36">
        <v>15.529585552</v>
      </c>
      <c r="F15" s="35"/>
      <c r="G15" s="34">
        <v>1950.729744346</v>
      </c>
      <c r="H15" s="35"/>
      <c r="I15" s="34">
        <v>10401.681368644</v>
      </c>
      <c r="J15" s="37"/>
      <c r="K15" s="36">
        <v>1.125</v>
      </c>
      <c r="L15" s="35" t="s">
        <v>87</v>
      </c>
      <c r="M15" s="35">
        <v>0</v>
      </c>
      <c r="N15" s="35" t="s">
        <v>29</v>
      </c>
      <c r="O15" s="38">
        <v>0.366789804</v>
      </c>
      <c r="P15" s="35" t="s">
        <v>28</v>
      </c>
      <c r="Q15" s="39">
        <v>0.50509137900000001</v>
      </c>
      <c r="R15" s="35"/>
      <c r="S15" s="36">
        <v>52.195806072000003</v>
      </c>
      <c r="T15" s="35"/>
      <c r="U15" s="36">
        <v>7.2282500000000001</v>
      </c>
      <c r="V15" s="35"/>
      <c r="W15" s="36">
        <v>69.316749999999999</v>
      </c>
      <c r="X15" s="40" t="s">
        <v>87</v>
      </c>
      <c r="Y15" s="36">
        <v>13.372249999999999</v>
      </c>
      <c r="Z15" s="40"/>
      <c r="AA15" s="36">
        <v>10.918749999999999</v>
      </c>
      <c r="AB15" s="40"/>
      <c r="AC15" s="36">
        <v>61.79025</v>
      </c>
      <c r="AD15" s="40"/>
      <c r="AE15" s="36">
        <v>29.10275</v>
      </c>
      <c r="AF15" s="35"/>
      <c r="AG15" s="36">
        <v>47.121888671000001</v>
      </c>
      <c r="AH15" s="40"/>
      <c r="AI15" s="41" t="str">
        <f t="shared" si="0"/>
        <v xml:space="preserve"> </v>
      </c>
    </row>
    <row r="16" spans="1:35" x14ac:dyDescent="0.2">
      <c r="A16" s="2" t="s">
        <v>34</v>
      </c>
      <c r="B16" s="2" t="s">
        <v>40</v>
      </c>
      <c r="C16" s="34">
        <v>13057.499051179</v>
      </c>
      <c r="D16" s="35"/>
      <c r="E16" s="36">
        <v>18.653570073000001</v>
      </c>
      <c r="F16" s="35"/>
      <c r="G16" s="34">
        <v>1905.3017529619999</v>
      </c>
      <c r="H16" s="35" t="s">
        <v>29</v>
      </c>
      <c r="I16" s="34">
        <v>12517.057727461999</v>
      </c>
      <c r="J16" s="37"/>
      <c r="K16" s="36">
        <v>1.125</v>
      </c>
      <c r="L16" s="35" t="s">
        <v>87</v>
      </c>
      <c r="M16" s="35">
        <v>0</v>
      </c>
      <c r="N16" s="35" t="s">
        <v>29</v>
      </c>
      <c r="O16" s="38">
        <v>0.26398100600000002</v>
      </c>
      <c r="P16" s="35" t="s">
        <v>29</v>
      </c>
      <c r="Q16" s="39">
        <v>0.49837302900000002</v>
      </c>
      <c r="R16" s="35"/>
      <c r="S16" s="36">
        <v>51.499093954999999</v>
      </c>
      <c r="T16" s="35"/>
      <c r="U16" s="36">
        <v>7.03925</v>
      </c>
      <c r="V16" s="35"/>
      <c r="W16" s="36">
        <v>70.449749999999995</v>
      </c>
      <c r="X16" s="40" t="s">
        <v>87</v>
      </c>
      <c r="Y16" s="36">
        <v>11.99375</v>
      </c>
      <c r="Z16" s="40"/>
      <c r="AA16" s="36">
        <v>11.827500000000001</v>
      </c>
      <c r="AB16" s="40"/>
      <c r="AC16" s="36">
        <v>62.9955</v>
      </c>
      <c r="AD16" s="40"/>
      <c r="AE16" s="36">
        <v>29.469249999999999</v>
      </c>
      <c r="AF16" s="35"/>
      <c r="AG16" s="36">
        <v>46.793734207999996</v>
      </c>
      <c r="AH16" s="40"/>
      <c r="AI16" s="41" t="str">
        <f t="shared" si="0"/>
        <v xml:space="preserve"> </v>
      </c>
    </row>
    <row r="17" spans="1:35" x14ac:dyDescent="0.2">
      <c r="A17" s="2" t="s">
        <v>34</v>
      </c>
      <c r="B17" s="2" t="s">
        <v>41</v>
      </c>
      <c r="C17" s="34">
        <v>13294.525327256</v>
      </c>
      <c r="D17" s="35"/>
      <c r="E17" s="36">
        <v>18.992179039</v>
      </c>
      <c r="F17" s="35"/>
      <c r="G17" s="34">
        <v>1942.6508986470001</v>
      </c>
      <c r="H17" s="35" t="s">
        <v>29</v>
      </c>
      <c r="I17" s="34">
        <v>12707.332942864999</v>
      </c>
      <c r="J17" s="37"/>
      <c r="K17" s="36">
        <v>1.1875</v>
      </c>
      <c r="L17" s="35" t="s">
        <v>87</v>
      </c>
      <c r="M17" s="35">
        <v>1</v>
      </c>
      <c r="N17" s="35" t="s">
        <v>29</v>
      </c>
      <c r="O17" s="38">
        <v>0.29559500700000002</v>
      </c>
      <c r="P17" s="35" t="s">
        <v>29</v>
      </c>
      <c r="Q17" s="39">
        <v>0.50344544899999999</v>
      </c>
      <c r="R17" s="35"/>
      <c r="S17" s="36">
        <v>52.057849724</v>
      </c>
      <c r="T17" s="35"/>
      <c r="U17" s="36">
        <v>6.4512499999999999</v>
      </c>
      <c r="V17" s="35"/>
      <c r="W17" s="36">
        <v>70.432374999999993</v>
      </c>
      <c r="X17" s="40" t="s">
        <v>87</v>
      </c>
      <c r="Y17" s="36">
        <v>12.32025</v>
      </c>
      <c r="Z17" s="40"/>
      <c r="AA17" s="36">
        <v>12.05</v>
      </c>
      <c r="AB17" s="40"/>
      <c r="AC17" s="36">
        <v>63.244500000000002</v>
      </c>
      <c r="AD17" s="40"/>
      <c r="AE17" s="36">
        <v>29.952375</v>
      </c>
      <c r="AF17" s="35"/>
      <c r="AG17" s="36">
        <v>47.599059672000003</v>
      </c>
      <c r="AH17" s="40"/>
      <c r="AI17" s="41" t="str">
        <f t="shared" si="0"/>
        <v xml:space="preserve"> </v>
      </c>
    </row>
    <row r="18" spans="1:35" x14ac:dyDescent="0.2">
      <c r="A18" s="2" t="s">
        <v>34</v>
      </c>
      <c r="B18" s="2" t="s">
        <v>42</v>
      </c>
      <c r="C18" s="34">
        <v>10237.137428571001</v>
      </c>
      <c r="D18" s="35"/>
      <c r="E18" s="36">
        <v>14.624482041</v>
      </c>
      <c r="F18" s="35"/>
      <c r="G18" s="34">
        <v>2206.6031119190002</v>
      </c>
      <c r="H18" s="35"/>
      <c r="I18" s="34">
        <v>11582.824492502999</v>
      </c>
      <c r="J18" s="37"/>
      <c r="K18" s="36">
        <v>1.25</v>
      </c>
      <c r="L18" s="35" t="s">
        <v>87</v>
      </c>
      <c r="M18" s="35">
        <v>1.75</v>
      </c>
      <c r="N18" s="10" t="s">
        <v>28</v>
      </c>
      <c r="O18" s="38">
        <v>0.242288961</v>
      </c>
      <c r="P18" s="35"/>
      <c r="Q18" s="39">
        <v>0.54038013699999998</v>
      </c>
      <c r="R18" s="35"/>
      <c r="S18" s="36">
        <v>56.303098224999999</v>
      </c>
      <c r="T18" s="35"/>
      <c r="U18" s="36">
        <v>7.2735000000000003</v>
      </c>
      <c r="V18" s="35"/>
      <c r="W18" s="36">
        <v>73.416250000000005</v>
      </c>
      <c r="X18" s="40" t="s">
        <v>28</v>
      </c>
      <c r="Y18" s="36">
        <v>13.7585</v>
      </c>
      <c r="Z18" s="40"/>
      <c r="AA18" s="36">
        <v>12.784000000000001</v>
      </c>
      <c r="AB18" s="40"/>
      <c r="AC18" s="36">
        <v>58.659750000000003</v>
      </c>
      <c r="AD18" s="40"/>
      <c r="AE18" s="36">
        <v>30.038250000000001</v>
      </c>
      <c r="AF18" s="35"/>
      <c r="AG18" s="36">
        <v>51.262828863000003</v>
      </c>
      <c r="AH18" s="40" t="s">
        <v>28</v>
      </c>
      <c r="AI18" s="41" t="str">
        <f t="shared" si="0"/>
        <v xml:space="preserve"> </v>
      </c>
    </row>
    <row r="19" spans="1:35" x14ac:dyDescent="0.2">
      <c r="A19" s="2" t="s">
        <v>88</v>
      </c>
      <c r="B19" s="2" t="s">
        <v>43</v>
      </c>
      <c r="C19" s="34">
        <v>13680.975194160001</v>
      </c>
      <c r="D19" s="35"/>
      <c r="E19" s="36">
        <v>19.544250277</v>
      </c>
      <c r="F19" s="35"/>
      <c r="G19" s="34">
        <v>2101.8192593130002</v>
      </c>
      <c r="H19" s="35"/>
      <c r="I19" s="34">
        <v>14439.055224936001</v>
      </c>
      <c r="J19" s="35"/>
      <c r="K19" s="36">
        <v>1</v>
      </c>
      <c r="L19" s="35" t="s">
        <v>87</v>
      </c>
      <c r="M19" s="35">
        <v>0</v>
      </c>
      <c r="N19" s="35"/>
      <c r="O19" s="38">
        <v>0.27327471199999998</v>
      </c>
      <c r="P19" s="35"/>
      <c r="Q19" s="39">
        <v>0.52658839599999996</v>
      </c>
      <c r="R19" s="35"/>
      <c r="S19" s="36">
        <v>54.373468385999999</v>
      </c>
      <c r="T19" s="35"/>
      <c r="U19" s="36">
        <v>5.9779999999999998</v>
      </c>
      <c r="V19" s="35"/>
      <c r="W19" s="36">
        <v>70.834500000000006</v>
      </c>
      <c r="X19" s="35" t="s">
        <v>87</v>
      </c>
      <c r="Y19" s="36">
        <v>10.94375</v>
      </c>
      <c r="Z19" s="35"/>
      <c r="AA19" s="36">
        <v>12.61675</v>
      </c>
      <c r="AC19" s="36">
        <v>62.914000000000001</v>
      </c>
      <c r="AD19" s="35"/>
      <c r="AE19" s="36">
        <v>30.769749999999998</v>
      </c>
      <c r="AF19" s="35"/>
      <c r="AG19" s="36">
        <v>48.933104903999997</v>
      </c>
      <c r="AH19" s="35" t="s">
        <v>28</v>
      </c>
      <c r="AI19" s="41" t="str">
        <f t="shared" si="0"/>
        <v>**</v>
      </c>
    </row>
    <row r="20" spans="1:35" x14ac:dyDescent="0.2">
      <c r="A20" s="2" t="s">
        <v>44</v>
      </c>
      <c r="B20" s="2" t="s">
        <v>45</v>
      </c>
      <c r="C20" s="34">
        <v>9304.8736306289993</v>
      </c>
      <c r="D20" s="35"/>
      <c r="E20" s="36">
        <v>13.292676615</v>
      </c>
      <c r="F20" s="35"/>
      <c r="G20" s="34">
        <v>2077.5635650610002</v>
      </c>
      <c r="H20" s="35" t="s">
        <v>29</v>
      </c>
      <c r="I20" s="34">
        <v>9924.1021098719993</v>
      </c>
      <c r="J20" s="37"/>
      <c r="K20" s="36">
        <v>1.125</v>
      </c>
      <c r="L20" s="35" t="s">
        <v>87</v>
      </c>
      <c r="M20" s="35">
        <v>0</v>
      </c>
      <c r="N20" s="35" t="s">
        <v>29</v>
      </c>
      <c r="O20" s="38">
        <v>0.32084874899999999</v>
      </c>
      <c r="P20" s="35"/>
      <c r="Q20" s="39">
        <v>0.52349902599999998</v>
      </c>
      <c r="R20" s="35"/>
      <c r="S20" s="36">
        <v>53.828627564000001</v>
      </c>
      <c r="T20" s="35"/>
      <c r="U20" s="36">
        <v>5.9497499999999999</v>
      </c>
      <c r="V20" s="35"/>
      <c r="W20" s="36">
        <v>69.076750000000004</v>
      </c>
      <c r="X20" s="40" t="s">
        <v>87</v>
      </c>
      <c r="Y20" s="36">
        <v>10.324</v>
      </c>
      <c r="Z20" s="40"/>
      <c r="AA20" s="36">
        <v>11.6975</v>
      </c>
      <c r="AB20" s="40"/>
      <c r="AC20" s="36">
        <v>64.985749999999996</v>
      </c>
      <c r="AD20" s="40"/>
      <c r="AE20" s="36">
        <v>31.355499999999999</v>
      </c>
      <c r="AF20" s="35"/>
      <c r="AG20" s="36">
        <v>48.292927788999997</v>
      </c>
      <c r="AH20" s="40"/>
      <c r="AI20" s="41" t="str">
        <f t="shared" si="0"/>
        <v xml:space="preserve"> </v>
      </c>
    </row>
    <row r="21" spans="1:35" s="6" customFormat="1" ht="16" thickBot="1" x14ac:dyDescent="0.25">
      <c r="A21" s="2" t="s">
        <v>44</v>
      </c>
      <c r="B21" s="2" t="s">
        <v>46</v>
      </c>
      <c r="C21" s="34">
        <v>9266.0528809469997</v>
      </c>
      <c r="D21" s="35"/>
      <c r="E21" s="36">
        <v>13.237218401</v>
      </c>
      <c r="F21" s="35"/>
      <c r="G21" s="34">
        <v>2018.2472220750001</v>
      </c>
      <c r="H21" s="35" t="s">
        <v>29</v>
      </c>
      <c r="I21" s="34">
        <v>9218.1494395240006</v>
      </c>
      <c r="J21" s="37"/>
      <c r="K21" s="36">
        <v>1.25</v>
      </c>
      <c r="L21" s="35" t="s">
        <v>87</v>
      </c>
      <c r="M21" s="35">
        <v>1.375</v>
      </c>
      <c r="N21" s="35" t="s">
        <v>29</v>
      </c>
      <c r="O21" s="38">
        <v>0.34717770100000001</v>
      </c>
      <c r="P21" s="35" t="s">
        <v>28</v>
      </c>
      <c r="Q21" s="39">
        <v>0.51388122599999997</v>
      </c>
      <c r="R21" s="35" t="s">
        <v>29</v>
      </c>
      <c r="S21" s="36">
        <v>53.201083517999997</v>
      </c>
      <c r="T21" s="35" t="s">
        <v>29</v>
      </c>
      <c r="U21" s="36">
        <v>5.0272500000000004</v>
      </c>
      <c r="V21" s="35"/>
      <c r="W21" s="36">
        <v>69.651750000000007</v>
      </c>
      <c r="X21" s="40" t="s">
        <v>87</v>
      </c>
      <c r="Y21" s="36">
        <v>12.204750000000001</v>
      </c>
      <c r="Z21" s="40"/>
      <c r="AA21" s="36">
        <v>12.07175</v>
      </c>
      <c r="AB21" s="40"/>
      <c r="AC21" s="36">
        <v>64.756249999999994</v>
      </c>
      <c r="AD21" s="40"/>
      <c r="AE21" s="36">
        <v>31.515250000000002</v>
      </c>
      <c r="AF21" s="35"/>
      <c r="AG21" s="36">
        <v>48.680835186000003</v>
      </c>
      <c r="AH21" s="40"/>
      <c r="AI21" s="41" t="str">
        <f t="shared" si="0"/>
        <v xml:space="preserve"> </v>
      </c>
    </row>
    <row r="22" spans="1:35" x14ac:dyDescent="0.2">
      <c r="A22" s="18" t="s">
        <v>47</v>
      </c>
      <c r="B22" s="18" t="s">
        <v>47</v>
      </c>
      <c r="C22" s="42">
        <v>11226.605229999999</v>
      </c>
      <c r="D22" s="43"/>
      <c r="E22" s="44">
        <v>16.038007480000001</v>
      </c>
      <c r="F22" s="43"/>
      <c r="G22" s="42">
        <v>2026.774725</v>
      </c>
      <c r="H22" s="43" t="s">
        <v>29</v>
      </c>
      <c r="I22" s="42">
        <v>11279.91446</v>
      </c>
      <c r="J22" s="42"/>
      <c r="K22" s="44">
        <v>1.2366071430000001</v>
      </c>
      <c r="L22" s="43" t="s">
        <v>29</v>
      </c>
      <c r="M22" s="45">
        <v>0.73214285700000004</v>
      </c>
      <c r="N22" s="43" t="s">
        <v>29</v>
      </c>
      <c r="O22" s="46">
        <v>0.29493771800000002</v>
      </c>
      <c r="P22" s="43"/>
      <c r="Q22" s="45">
        <v>0.51544817799999998</v>
      </c>
      <c r="R22" s="43" t="s">
        <v>29</v>
      </c>
      <c r="S22" s="47">
        <v>53.4</v>
      </c>
      <c r="T22" s="43" t="s">
        <v>29</v>
      </c>
      <c r="U22" s="44">
        <v>6.2872142860000002</v>
      </c>
      <c r="V22" s="43"/>
      <c r="W22" s="44">
        <v>70.561116069999997</v>
      </c>
      <c r="X22" s="44" t="s">
        <v>87</v>
      </c>
      <c r="Y22" s="44">
        <v>12.40467857</v>
      </c>
      <c r="Z22" s="44"/>
      <c r="AA22" s="44">
        <v>11.97764286</v>
      </c>
      <c r="AB22" s="44"/>
      <c r="AC22" s="44">
        <v>62.756571430000001</v>
      </c>
      <c r="AD22" s="44"/>
      <c r="AE22" s="44">
        <v>30.384383929999998</v>
      </c>
      <c r="AF22" s="43"/>
      <c r="AG22" s="44">
        <v>48.494587539999998</v>
      </c>
      <c r="AH22" s="44"/>
      <c r="AI22" s="44"/>
    </row>
    <row r="23" spans="1:35" ht="16" thickBot="1" x14ac:dyDescent="0.25">
      <c r="A23" s="24" t="s">
        <v>48</v>
      </c>
      <c r="B23" s="24" t="s">
        <v>48</v>
      </c>
      <c r="C23" s="48">
        <v>1871.8249940000001</v>
      </c>
      <c r="D23" s="49"/>
      <c r="E23" s="50">
        <v>2.6740357060000002</v>
      </c>
      <c r="F23" s="49"/>
      <c r="G23" s="48">
        <v>113.3652969</v>
      </c>
      <c r="H23" s="49"/>
      <c r="I23" s="48">
        <v>2008.2828689999999</v>
      </c>
      <c r="J23" s="48"/>
      <c r="K23" s="50">
        <v>0.25662937200000002</v>
      </c>
      <c r="L23" s="49" t="s">
        <v>29</v>
      </c>
      <c r="M23" s="51">
        <v>0.40308884900000003</v>
      </c>
      <c r="N23" s="49" t="s">
        <v>29</v>
      </c>
      <c r="O23" s="52">
        <v>1.36241E-4</v>
      </c>
      <c r="P23" s="49"/>
      <c r="Q23" s="51">
        <v>1.5532199999999999E-2</v>
      </c>
      <c r="R23" s="49"/>
      <c r="S23" s="53">
        <v>1.85</v>
      </c>
      <c r="T23" s="49"/>
      <c r="U23" s="50">
        <v>0.62359394300000004</v>
      </c>
      <c r="V23" s="49"/>
      <c r="W23" s="50">
        <v>1.375574012</v>
      </c>
      <c r="X23" s="50"/>
      <c r="Y23" s="50">
        <v>1.0708388609999999</v>
      </c>
      <c r="Z23" s="50"/>
      <c r="AA23" s="50">
        <v>0.79097342999999998</v>
      </c>
      <c r="AB23" s="50"/>
      <c r="AC23" s="50">
        <v>1.3800332420000001</v>
      </c>
      <c r="AD23" s="50"/>
      <c r="AE23" s="50">
        <v>1.1722217619999999</v>
      </c>
      <c r="AF23" s="49"/>
      <c r="AG23" s="50">
        <v>2.0534277109999999</v>
      </c>
      <c r="AH23" s="50"/>
      <c r="AI23" s="50"/>
    </row>
    <row r="24" spans="1:35" x14ac:dyDescent="0.2">
      <c r="A24" s="12" t="s">
        <v>49</v>
      </c>
    </row>
    <row r="25" spans="1:35" x14ac:dyDescent="0.2">
      <c r="A25" s="12" t="s">
        <v>50</v>
      </c>
    </row>
    <row r="26" spans="1:35" x14ac:dyDescent="0.2">
      <c r="A26" s="2" t="s">
        <v>85</v>
      </c>
    </row>
    <row r="27" spans="1:35" x14ac:dyDescent="0.2">
      <c r="A27" s="13" t="s">
        <v>51</v>
      </c>
    </row>
    <row r="28" spans="1:35" x14ac:dyDescent="0.2">
      <c r="A28" s="12" t="s">
        <v>52</v>
      </c>
    </row>
    <row r="29" spans="1:35" x14ac:dyDescent="0.2">
      <c r="A29" s="14" t="s">
        <v>53</v>
      </c>
    </row>
    <row r="30" spans="1:35" x14ac:dyDescent="0.2">
      <c r="A30" s="12" t="s">
        <v>54</v>
      </c>
    </row>
    <row r="31" spans="1:35" x14ac:dyDescent="0.2">
      <c r="A31" s="12" t="s">
        <v>55</v>
      </c>
    </row>
    <row r="32" spans="1:35" ht="15.75" customHeight="1" x14ac:dyDescent="0.2">
      <c r="A32" s="12"/>
    </row>
    <row r="33" spans="1:1" x14ac:dyDescent="0.2">
      <c r="A33" s="13" t="s">
        <v>56</v>
      </c>
    </row>
    <row r="34" spans="1:1" x14ac:dyDescent="0.2">
      <c r="A34" s="12" t="s">
        <v>57</v>
      </c>
    </row>
    <row r="35" spans="1:1" ht="15.75" customHeight="1" x14ac:dyDescent="0.2">
      <c r="A35" s="12"/>
    </row>
    <row r="36" spans="1:1" x14ac:dyDescent="0.2">
      <c r="A36" s="13" t="s">
        <v>58</v>
      </c>
    </row>
    <row r="37" spans="1:1" x14ac:dyDescent="0.2">
      <c r="A37" s="12" t="s">
        <v>59</v>
      </c>
    </row>
    <row r="38" spans="1:1" x14ac:dyDescent="0.2">
      <c r="A38" s="12" t="s">
        <v>60</v>
      </c>
    </row>
    <row r="39" spans="1:1" x14ac:dyDescent="0.2">
      <c r="A39" s="12" t="s">
        <v>61</v>
      </c>
    </row>
    <row r="40" spans="1:1" x14ac:dyDescent="0.2">
      <c r="A40" s="12" t="s">
        <v>62</v>
      </c>
    </row>
    <row r="41" spans="1:1" x14ac:dyDescent="0.2">
      <c r="A41" s="12" t="s">
        <v>83</v>
      </c>
    </row>
    <row r="42" spans="1:1" x14ac:dyDescent="0.2">
      <c r="A42" s="12" t="s">
        <v>63</v>
      </c>
    </row>
    <row r="43" spans="1:1" x14ac:dyDescent="0.2">
      <c r="A43" s="12" t="s">
        <v>64</v>
      </c>
    </row>
    <row r="44" spans="1:1" x14ac:dyDescent="0.2">
      <c r="A44" s="12"/>
    </row>
    <row r="45" spans="1:1" x14ac:dyDescent="0.2">
      <c r="A45" s="13" t="s">
        <v>65</v>
      </c>
    </row>
    <row r="46" spans="1:1" x14ac:dyDescent="0.2">
      <c r="A46" s="12" t="s">
        <v>66</v>
      </c>
    </row>
  </sheetData>
  <mergeCells count="24">
    <mergeCell ref="AG7:AH7"/>
    <mergeCell ref="AC6:AD6"/>
    <mergeCell ref="AE6:AF6"/>
    <mergeCell ref="AG6:AH6"/>
    <mergeCell ref="C7:D7"/>
    <mergeCell ref="E7:F7"/>
    <mergeCell ref="G7:H7"/>
    <mergeCell ref="I7:J7"/>
    <mergeCell ref="K7:L7"/>
    <mergeCell ref="O7:P7"/>
    <mergeCell ref="Q6:R6"/>
    <mergeCell ref="S6:T6"/>
    <mergeCell ref="U6:V6"/>
    <mergeCell ref="W6:X6"/>
    <mergeCell ref="O6:P6"/>
    <mergeCell ref="Q7:R7"/>
    <mergeCell ref="S7:AF7"/>
    <mergeCell ref="Y6:Z6"/>
    <mergeCell ref="AA6:AB6"/>
    <mergeCell ref="C6:D6"/>
    <mergeCell ref="E6:F6"/>
    <mergeCell ref="G6:H6"/>
    <mergeCell ref="I6:J6"/>
    <mergeCell ref="K6:L6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86FC0-F240-4C99-9C85-126EFA602CDF}">
  <dimension ref="A1:AG41"/>
  <sheetViews>
    <sheetView showGridLines="0" tabSelected="1" zoomScale="70" zoomScaleNormal="70" workbookViewId="0">
      <selection activeCell="B7" sqref="B7"/>
    </sheetView>
  </sheetViews>
  <sheetFormatPr baseColWidth="10" defaultColWidth="9.1640625" defaultRowHeight="15" x14ac:dyDescent="0.2"/>
  <cols>
    <col min="1" max="1" width="18" style="2" customWidth="1"/>
    <col min="2" max="2" width="32" style="2" customWidth="1"/>
    <col min="3" max="3" width="13" style="2" customWidth="1"/>
    <col min="4" max="4" width="3.1640625" style="2" customWidth="1"/>
    <col min="5" max="5" width="11.1640625" style="2" customWidth="1"/>
    <col min="6" max="6" width="4.33203125" style="2" customWidth="1"/>
    <col min="7" max="7" width="12" style="2" customWidth="1"/>
    <col min="8" max="8" width="3.1640625" style="2" customWidth="1"/>
    <col min="9" max="9" width="11.5" style="2" customWidth="1"/>
    <col min="10" max="10" width="3.1640625" style="2" customWidth="1"/>
    <col min="11" max="11" width="7.83203125" style="2" customWidth="1"/>
    <col min="12" max="12" width="4.33203125" style="2" customWidth="1"/>
    <col min="13" max="13" width="9.83203125" style="2" customWidth="1"/>
    <col min="14" max="14" width="3.1640625" style="2" customWidth="1"/>
    <col min="15" max="15" width="7.5" style="2" customWidth="1"/>
    <col min="16" max="16" width="3.1640625" style="2" customWidth="1"/>
    <col min="17" max="17" width="12.5" style="2" customWidth="1"/>
    <col min="18" max="18" width="3.1640625" style="2" customWidth="1"/>
    <col min="19" max="19" width="10.1640625" style="2" customWidth="1"/>
    <col min="20" max="20" width="3.1640625" style="2" customWidth="1"/>
    <col min="21" max="21" width="10.1640625" style="2" customWidth="1"/>
    <col min="22" max="22" width="4.33203125" style="2" customWidth="1"/>
    <col min="23" max="23" width="10.1640625" style="2" customWidth="1"/>
    <col min="24" max="24" width="3.1640625" style="2" customWidth="1"/>
    <col min="25" max="25" width="10.1640625" style="2" customWidth="1"/>
    <col min="26" max="26" width="3.1640625" style="2" customWidth="1"/>
    <col min="27" max="27" width="10.1640625" style="2" customWidth="1"/>
    <col min="28" max="28" width="3.1640625" style="2" customWidth="1"/>
    <col min="29" max="29" width="10.1640625" style="2" customWidth="1"/>
    <col min="30" max="30" width="3.1640625" style="2" customWidth="1"/>
    <col min="31" max="31" width="10.1640625" style="2" customWidth="1"/>
    <col min="32" max="32" width="3.1640625" style="2" customWidth="1"/>
    <col min="33" max="33" width="11.6640625" style="2" customWidth="1"/>
    <col min="34" max="16384" width="9.1640625" style="2"/>
  </cols>
  <sheetData>
    <row r="1" spans="1:33" ht="25" x14ac:dyDescent="0.3">
      <c r="A1" s="1" t="s">
        <v>0</v>
      </c>
    </row>
    <row r="2" spans="1:33" ht="25" x14ac:dyDescent="0.3">
      <c r="A2" s="1"/>
    </row>
    <row r="3" spans="1:33" ht="25" x14ac:dyDescent="0.3">
      <c r="A3" s="1" t="s">
        <v>90</v>
      </c>
    </row>
    <row r="4" spans="1:33" ht="20" x14ac:dyDescent="0.25">
      <c r="A4" s="3" t="s">
        <v>1</v>
      </c>
    </row>
    <row r="6" spans="1:33" s="6" customFormat="1" ht="63" customHeight="1" x14ac:dyDescent="0.2">
      <c r="A6" s="4" t="s">
        <v>2</v>
      </c>
      <c r="B6" s="4" t="s">
        <v>3</v>
      </c>
      <c r="C6" s="59" t="s">
        <v>4</v>
      </c>
      <c r="D6" s="59"/>
      <c r="E6" s="59" t="s">
        <v>5</v>
      </c>
      <c r="F6" s="59"/>
      <c r="G6" s="59" t="s">
        <v>6</v>
      </c>
      <c r="H6" s="59"/>
      <c r="I6" s="59" t="s">
        <v>7</v>
      </c>
      <c r="J6" s="59"/>
      <c r="K6" s="59" t="s">
        <v>80</v>
      </c>
      <c r="L6" s="59"/>
      <c r="M6" s="59" t="s">
        <v>8</v>
      </c>
      <c r="N6" s="59"/>
      <c r="O6" s="58" t="s">
        <v>9</v>
      </c>
      <c r="P6" s="58"/>
      <c r="Q6" s="58" t="s">
        <v>10</v>
      </c>
      <c r="R6" s="58"/>
      <c r="S6" s="58" t="s">
        <v>11</v>
      </c>
      <c r="T6" s="58"/>
      <c r="U6" s="58" t="s">
        <v>12</v>
      </c>
      <c r="V6" s="58"/>
      <c r="W6" s="58" t="s">
        <v>13</v>
      </c>
      <c r="X6" s="58"/>
      <c r="Y6" s="58" t="s">
        <v>14</v>
      </c>
      <c r="Z6" s="58"/>
      <c r="AA6" s="58" t="s">
        <v>15</v>
      </c>
      <c r="AB6" s="58"/>
      <c r="AC6" s="58" t="s">
        <v>16</v>
      </c>
      <c r="AD6" s="58"/>
      <c r="AE6" s="58" t="s">
        <v>17</v>
      </c>
      <c r="AF6" s="58"/>
      <c r="AG6" s="5" t="s">
        <v>18</v>
      </c>
    </row>
    <row r="7" spans="1:33" s="8" customFormat="1" ht="15" customHeight="1" x14ac:dyDescent="0.2">
      <c r="A7" s="2"/>
      <c r="B7" s="2"/>
      <c r="C7" s="60" t="s">
        <v>19</v>
      </c>
      <c r="D7" s="60"/>
      <c r="E7" s="60" t="s">
        <v>20</v>
      </c>
      <c r="F7" s="60"/>
      <c r="G7" s="60" t="s">
        <v>21</v>
      </c>
      <c r="H7" s="60"/>
      <c r="I7" s="60" t="s">
        <v>22</v>
      </c>
      <c r="J7" s="60"/>
      <c r="K7" s="60"/>
      <c r="L7" s="60"/>
      <c r="M7" s="60"/>
      <c r="N7" s="60"/>
      <c r="O7" s="60" t="s">
        <v>23</v>
      </c>
      <c r="P7" s="60"/>
      <c r="Q7" s="60" t="s">
        <v>89</v>
      </c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57" t="s">
        <v>24</v>
      </c>
      <c r="AF7" s="57"/>
    </row>
    <row r="8" spans="1:33" x14ac:dyDescent="0.2">
      <c r="A8" s="2" t="s">
        <v>67</v>
      </c>
      <c r="B8" s="2" t="s">
        <v>68</v>
      </c>
      <c r="C8" s="32">
        <v>15279.287788217</v>
      </c>
      <c r="D8" s="17"/>
      <c r="E8" s="31">
        <v>21.827553983000001</v>
      </c>
      <c r="F8" s="17"/>
      <c r="G8" s="32">
        <v>1548.9160834740001</v>
      </c>
      <c r="H8" s="17" t="s">
        <v>87</v>
      </c>
      <c r="I8" s="32">
        <v>11843.100324515</v>
      </c>
      <c r="J8" s="56" t="s">
        <v>30</v>
      </c>
      <c r="K8" s="31">
        <v>1.25</v>
      </c>
      <c r="L8" s="55" t="s">
        <v>87</v>
      </c>
      <c r="M8" s="33">
        <v>0.24211276900000001</v>
      </c>
      <c r="N8" s="55" t="s">
        <v>87</v>
      </c>
      <c r="O8" s="30">
        <v>0.44269836699999998</v>
      </c>
      <c r="P8" s="17" t="s">
        <v>87</v>
      </c>
      <c r="Q8" s="31">
        <v>46.492430218000003</v>
      </c>
      <c r="R8" s="10" t="s">
        <v>87</v>
      </c>
      <c r="S8" s="31">
        <v>6.4707499999999998</v>
      </c>
      <c r="T8" s="10" t="s">
        <v>87</v>
      </c>
      <c r="U8" s="31">
        <v>62.963749999999997</v>
      </c>
      <c r="V8" s="11" t="s">
        <v>87</v>
      </c>
      <c r="W8" s="31">
        <v>5.06975</v>
      </c>
      <c r="X8" s="11" t="s">
        <v>87</v>
      </c>
      <c r="Y8" s="31">
        <v>8.0132499999999993</v>
      </c>
      <c r="Z8" s="11" t="s">
        <v>87</v>
      </c>
      <c r="AA8" s="31">
        <v>75.319999999999993</v>
      </c>
      <c r="AB8" s="16" t="s">
        <v>28</v>
      </c>
      <c r="AC8" s="31">
        <v>35.537750000000003</v>
      </c>
      <c r="AD8" s="17" t="s">
        <v>87</v>
      </c>
      <c r="AE8" s="31">
        <v>47.210848638000002</v>
      </c>
      <c r="AF8" s="11" t="s">
        <v>87</v>
      </c>
      <c r="AG8" s="15" t="str">
        <f>IF(C8&gt;$C$17, IF(G8&gt;$G$17,"**"," ")," ")</f>
        <v xml:space="preserve"> </v>
      </c>
    </row>
    <row r="9" spans="1:33" x14ac:dyDescent="0.2">
      <c r="A9" s="2" t="s">
        <v>69</v>
      </c>
      <c r="B9" s="2" t="s">
        <v>70</v>
      </c>
      <c r="C9" s="32">
        <v>14711.166160523</v>
      </c>
      <c r="D9" s="17"/>
      <c r="E9" s="31">
        <v>21.015951657999999</v>
      </c>
      <c r="F9" s="17"/>
      <c r="G9" s="32">
        <v>1818.080413852</v>
      </c>
      <c r="H9" s="17" t="s">
        <v>87</v>
      </c>
      <c r="I9" s="32">
        <v>13027.992882324999</v>
      </c>
      <c r="J9" s="9"/>
      <c r="K9" s="31">
        <v>1.5</v>
      </c>
      <c r="L9" s="17" t="s">
        <v>87</v>
      </c>
      <c r="M9" s="33">
        <v>0.37716956899999998</v>
      </c>
      <c r="N9" s="17" t="s">
        <v>28</v>
      </c>
      <c r="O9" s="30">
        <v>0.482887919</v>
      </c>
      <c r="P9" s="17" t="s">
        <v>87</v>
      </c>
      <c r="Q9" s="31">
        <v>50.559817056999997</v>
      </c>
      <c r="R9" s="10" t="s">
        <v>87</v>
      </c>
      <c r="S9" s="31">
        <v>6.4487500000000004</v>
      </c>
      <c r="T9" s="10" t="s">
        <v>87</v>
      </c>
      <c r="U9" s="31">
        <v>66.111249999999998</v>
      </c>
      <c r="V9" s="11" t="s">
        <v>87</v>
      </c>
      <c r="W9" s="31">
        <v>11.52125</v>
      </c>
      <c r="X9" s="11" t="s">
        <v>28</v>
      </c>
      <c r="Y9" s="31">
        <v>9.7162500000000005</v>
      </c>
      <c r="Z9" s="11" t="s">
        <v>87</v>
      </c>
      <c r="AA9" s="31">
        <v>67.570250000000001</v>
      </c>
      <c r="AB9" s="16" t="s">
        <v>87</v>
      </c>
      <c r="AC9" s="31">
        <v>32.808999999999997</v>
      </c>
      <c r="AD9" s="17" t="s">
        <v>87</v>
      </c>
      <c r="AE9" s="31">
        <v>48.649409044000002</v>
      </c>
      <c r="AF9" s="11" t="s">
        <v>87</v>
      </c>
      <c r="AG9" s="15" t="str">
        <f t="shared" ref="AG9:AG14" si="0">IF(C9&gt;$C$17, IF(G9&gt;$G$17,"**"," ")," ")</f>
        <v>**</v>
      </c>
    </row>
    <row r="10" spans="1:33" x14ac:dyDescent="0.2">
      <c r="A10" s="2" t="s">
        <v>69</v>
      </c>
      <c r="B10" s="2" t="s">
        <v>71</v>
      </c>
      <c r="C10" s="32">
        <v>12511.361897070999</v>
      </c>
      <c r="D10" s="17"/>
      <c r="E10" s="31">
        <v>17.873374138999999</v>
      </c>
      <c r="F10" s="17"/>
      <c r="G10" s="32">
        <v>2077.2369360140001</v>
      </c>
      <c r="H10" s="17" t="s">
        <v>28</v>
      </c>
      <c r="I10" s="32">
        <v>13021.019693101</v>
      </c>
      <c r="J10" s="9"/>
      <c r="K10" s="31">
        <v>1.5</v>
      </c>
      <c r="L10" s="17" t="s">
        <v>87</v>
      </c>
      <c r="M10" s="33">
        <v>0.24563473699999999</v>
      </c>
      <c r="N10" s="17" t="s">
        <v>87</v>
      </c>
      <c r="O10" s="30">
        <v>0.51729951799999996</v>
      </c>
      <c r="P10" s="17" t="s">
        <v>28</v>
      </c>
      <c r="Q10" s="31">
        <v>55.048071594</v>
      </c>
      <c r="R10" s="10" t="s">
        <v>28</v>
      </c>
      <c r="S10" s="31">
        <v>7.0045000000000002</v>
      </c>
      <c r="T10" s="10" t="s">
        <v>87</v>
      </c>
      <c r="U10" s="31">
        <v>67.725750000000005</v>
      </c>
      <c r="V10" s="11" t="s">
        <v>28</v>
      </c>
      <c r="W10" s="31">
        <v>5.1675000000000004</v>
      </c>
      <c r="X10" s="11" t="s">
        <v>87</v>
      </c>
      <c r="Y10" s="31">
        <v>9.9252500000000001</v>
      </c>
      <c r="Z10" s="11" t="s">
        <v>87</v>
      </c>
      <c r="AA10" s="31">
        <v>69.266750000000002</v>
      </c>
      <c r="AB10" s="16" t="s">
        <v>87</v>
      </c>
      <c r="AC10" s="31">
        <v>37.558250000000001</v>
      </c>
      <c r="AD10" s="17" t="s">
        <v>28</v>
      </c>
      <c r="AE10" s="31">
        <v>54.205406255</v>
      </c>
      <c r="AF10" s="11" t="s">
        <v>28</v>
      </c>
      <c r="AG10" s="15" t="str">
        <f t="shared" si="0"/>
        <v xml:space="preserve"> </v>
      </c>
    </row>
    <row r="11" spans="1:33" x14ac:dyDescent="0.2">
      <c r="A11" s="2" t="s">
        <v>69</v>
      </c>
      <c r="B11" s="2" t="s">
        <v>72</v>
      </c>
      <c r="C11" s="32">
        <v>11753.827734373999</v>
      </c>
      <c r="D11" s="17"/>
      <c r="E11" s="31">
        <v>16.791182478</v>
      </c>
      <c r="F11" s="17"/>
      <c r="G11" s="32">
        <v>1856.7646715400001</v>
      </c>
      <c r="H11" s="17" t="s">
        <v>87</v>
      </c>
      <c r="I11" s="32">
        <v>10996.263238830001</v>
      </c>
      <c r="J11" s="9"/>
      <c r="K11" s="31">
        <v>1.375</v>
      </c>
      <c r="L11" s="17" t="s">
        <v>87</v>
      </c>
      <c r="M11" s="33">
        <v>0.24013157600000001</v>
      </c>
      <c r="N11" s="17" t="s">
        <v>87</v>
      </c>
      <c r="O11" s="30">
        <v>0.48569576599999997</v>
      </c>
      <c r="P11" s="17" t="s">
        <v>87</v>
      </c>
      <c r="Q11" s="31">
        <v>51.623387938</v>
      </c>
      <c r="R11" s="10" t="s">
        <v>87</v>
      </c>
      <c r="S11" s="31">
        <v>6.9897499999999999</v>
      </c>
      <c r="T11" s="10" t="s">
        <v>87</v>
      </c>
      <c r="U11" s="31">
        <v>66.683250000000001</v>
      </c>
      <c r="V11" s="11" t="s">
        <v>28</v>
      </c>
      <c r="W11" s="31">
        <v>6.2312500000000002</v>
      </c>
      <c r="X11" s="11" t="s">
        <v>87</v>
      </c>
      <c r="Y11" s="31">
        <v>9.3364999999999991</v>
      </c>
      <c r="Z11" s="11" t="s">
        <v>87</v>
      </c>
      <c r="AA11" s="31">
        <v>71.167000000000002</v>
      </c>
      <c r="AB11" s="16" t="s">
        <v>87</v>
      </c>
      <c r="AC11" s="31">
        <v>36.735999999999997</v>
      </c>
      <c r="AD11" s="17" t="s">
        <v>28</v>
      </c>
      <c r="AE11" s="31">
        <v>51.674966310000002</v>
      </c>
      <c r="AF11" s="11" t="s">
        <v>28</v>
      </c>
      <c r="AG11" s="15" t="str">
        <f t="shared" si="0"/>
        <v xml:space="preserve"> </v>
      </c>
    </row>
    <row r="12" spans="1:33" s="6" customFormat="1" x14ac:dyDescent="0.2">
      <c r="A12" s="2" t="s">
        <v>73</v>
      </c>
      <c r="B12" s="2" t="s">
        <v>74</v>
      </c>
      <c r="C12" s="32">
        <v>12652.89032851</v>
      </c>
      <c r="D12" s="17"/>
      <c r="E12" s="31">
        <v>18.075557612000001</v>
      </c>
      <c r="F12" s="17"/>
      <c r="G12" s="32">
        <v>1602.401043196</v>
      </c>
      <c r="H12" s="17" t="s">
        <v>87</v>
      </c>
      <c r="I12" s="32">
        <v>10107.481642245</v>
      </c>
      <c r="K12" s="31">
        <v>1.875</v>
      </c>
      <c r="L12" s="17" t="s">
        <v>28</v>
      </c>
      <c r="M12" s="33">
        <v>0.31254204200000002</v>
      </c>
      <c r="N12" s="17" t="s">
        <v>87</v>
      </c>
      <c r="O12" s="30">
        <v>0.45619575000000001</v>
      </c>
      <c r="P12" s="17" t="s">
        <v>87</v>
      </c>
      <c r="Q12" s="31">
        <v>46.486556837000002</v>
      </c>
      <c r="R12" s="6" t="s">
        <v>87</v>
      </c>
      <c r="S12" s="31">
        <v>5.8682499999999997</v>
      </c>
      <c r="T12" s="6" t="s">
        <v>87</v>
      </c>
      <c r="U12" s="31">
        <v>62.85</v>
      </c>
      <c r="V12" s="6" t="s">
        <v>87</v>
      </c>
      <c r="W12" s="31">
        <v>10.124750000000001</v>
      </c>
      <c r="X12" s="6" t="s">
        <v>28</v>
      </c>
      <c r="Y12" s="31">
        <v>10.66925</v>
      </c>
      <c r="Z12" s="6" t="s">
        <v>28</v>
      </c>
      <c r="AA12" s="31">
        <v>68.045749999999998</v>
      </c>
      <c r="AB12" s="17" t="s">
        <v>87</v>
      </c>
      <c r="AC12" s="31">
        <v>28.9145</v>
      </c>
      <c r="AD12" s="17" t="s">
        <v>87</v>
      </c>
      <c r="AE12" s="31">
        <v>42.517262531</v>
      </c>
      <c r="AF12" s="6" t="s">
        <v>87</v>
      </c>
      <c r="AG12" s="6" t="str">
        <f t="shared" si="0"/>
        <v xml:space="preserve"> </v>
      </c>
    </row>
    <row r="13" spans="1:33" s="6" customFormat="1" x14ac:dyDescent="0.2">
      <c r="A13" s="2" t="s">
        <v>73</v>
      </c>
      <c r="B13" s="2" t="s">
        <v>75</v>
      </c>
      <c r="C13" s="32">
        <v>10172.181171971</v>
      </c>
      <c r="D13" s="17"/>
      <c r="E13" s="31">
        <v>14.531687389</v>
      </c>
      <c r="F13" s="17"/>
      <c r="G13" s="32">
        <v>1810.2322381930001</v>
      </c>
      <c r="H13" s="17" t="s">
        <v>87</v>
      </c>
      <c r="I13" s="32">
        <v>9206.4158134900008</v>
      </c>
      <c r="K13" s="31">
        <v>2.25</v>
      </c>
      <c r="L13" s="17" t="s">
        <v>28</v>
      </c>
      <c r="M13" s="33">
        <v>0.291723128</v>
      </c>
      <c r="N13" s="17" t="s">
        <v>87</v>
      </c>
      <c r="O13" s="30">
        <v>0.48241622000000001</v>
      </c>
      <c r="P13" s="17" t="s">
        <v>87</v>
      </c>
      <c r="Q13" s="31">
        <v>50.122584203999999</v>
      </c>
      <c r="R13" s="6" t="s">
        <v>87</v>
      </c>
      <c r="S13" s="31">
        <v>5.9710000000000001</v>
      </c>
      <c r="T13" s="6" t="s">
        <v>87</v>
      </c>
      <c r="U13" s="31">
        <v>64.007499999999993</v>
      </c>
      <c r="V13" s="6" t="s">
        <v>87</v>
      </c>
      <c r="W13" s="31">
        <v>7.1840000000000002</v>
      </c>
      <c r="X13" s="6" t="s">
        <v>87</v>
      </c>
      <c r="Y13" s="31">
        <v>9.7952499999999993</v>
      </c>
      <c r="Z13" s="6" t="s">
        <v>87</v>
      </c>
      <c r="AA13" s="31">
        <v>71.359499999999997</v>
      </c>
      <c r="AB13" s="17" t="s">
        <v>87</v>
      </c>
      <c r="AC13" s="31">
        <v>34.195500000000003</v>
      </c>
      <c r="AD13" s="17" t="s">
        <v>87</v>
      </c>
      <c r="AE13" s="31">
        <v>47.947176618999997</v>
      </c>
      <c r="AF13" s="6" t="s">
        <v>87</v>
      </c>
      <c r="AG13" s="6" t="str">
        <f t="shared" si="0"/>
        <v xml:space="preserve"> </v>
      </c>
    </row>
    <row r="14" spans="1:33" x14ac:dyDescent="0.2">
      <c r="A14" s="2" t="s">
        <v>73</v>
      </c>
      <c r="B14" s="2" t="s">
        <v>76</v>
      </c>
      <c r="C14" s="32">
        <v>12794.500767539999</v>
      </c>
      <c r="D14" s="17"/>
      <c r="E14" s="31">
        <v>18.277858239</v>
      </c>
      <c r="F14" s="17"/>
      <c r="G14" s="32">
        <v>1522.194038349</v>
      </c>
      <c r="H14" s="17" t="s">
        <v>87</v>
      </c>
      <c r="I14" s="32">
        <v>9980.3476287520007</v>
      </c>
      <c r="K14" s="31">
        <v>1.125</v>
      </c>
      <c r="L14" s="17" t="s">
        <v>87</v>
      </c>
      <c r="M14" s="33">
        <v>0.32194078300000001</v>
      </c>
      <c r="N14" s="17" t="s">
        <v>87</v>
      </c>
      <c r="O14" s="30">
        <v>0.44379166799999997</v>
      </c>
      <c r="P14" s="17" t="s">
        <v>87</v>
      </c>
      <c r="Q14" s="31">
        <v>45.528923216000003</v>
      </c>
      <c r="R14" s="2" t="s">
        <v>87</v>
      </c>
      <c r="S14" s="31">
        <v>6.0222499999999997</v>
      </c>
      <c r="T14" s="2" t="s">
        <v>87</v>
      </c>
      <c r="U14" s="31">
        <v>63.511749999999999</v>
      </c>
      <c r="V14" s="2" t="s">
        <v>87</v>
      </c>
      <c r="W14" s="31">
        <v>14.52125</v>
      </c>
      <c r="X14" s="2" t="s">
        <v>28</v>
      </c>
      <c r="Y14" s="31">
        <v>9.8082499999999992</v>
      </c>
      <c r="Z14" s="2" t="s">
        <v>87</v>
      </c>
      <c r="AA14" s="31">
        <v>67.549750000000003</v>
      </c>
      <c r="AB14" s="17" t="s">
        <v>87</v>
      </c>
      <c r="AC14" s="31">
        <v>28.684000000000001</v>
      </c>
      <c r="AD14" s="17" t="s">
        <v>87</v>
      </c>
      <c r="AE14" s="31">
        <v>42.490041097999999</v>
      </c>
      <c r="AF14" s="2" t="s">
        <v>87</v>
      </c>
      <c r="AG14" s="2" t="str">
        <f t="shared" si="0"/>
        <v xml:space="preserve"> </v>
      </c>
    </row>
    <row r="15" spans="1:33" x14ac:dyDescent="0.2">
      <c r="A15" s="2" t="s">
        <v>73</v>
      </c>
      <c r="B15" s="2" t="s">
        <v>77</v>
      </c>
      <c r="C15" s="32">
        <v>16993.534516166001</v>
      </c>
      <c r="D15" s="17" t="s">
        <v>28</v>
      </c>
      <c r="E15" s="31">
        <v>24.276477880000002</v>
      </c>
      <c r="F15" s="17" t="s">
        <v>28</v>
      </c>
      <c r="G15" s="32">
        <v>1574.693778757</v>
      </c>
      <c r="H15" s="17" t="s">
        <v>87</v>
      </c>
      <c r="I15" s="32">
        <v>13394.193213099999</v>
      </c>
      <c r="K15" s="31">
        <v>0.625</v>
      </c>
      <c r="L15" s="17" t="s">
        <v>87</v>
      </c>
      <c r="M15" s="33">
        <v>0.35081806300000001</v>
      </c>
      <c r="N15" s="17" t="s">
        <v>28</v>
      </c>
      <c r="O15" s="30">
        <v>0.44475994600000002</v>
      </c>
      <c r="P15" s="17" t="s">
        <v>87</v>
      </c>
      <c r="Q15" s="31">
        <v>47.181324183999998</v>
      </c>
      <c r="R15" s="2" t="s">
        <v>87</v>
      </c>
      <c r="S15" s="31">
        <v>5.0017500000000004</v>
      </c>
      <c r="T15" s="2" t="s">
        <v>87</v>
      </c>
      <c r="U15" s="31">
        <v>59.759500000000003</v>
      </c>
      <c r="V15" s="2" t="s">
        <v>87</v>
      </c>
      <c r="W15" s="31">
        <v>7.2807500000000003</v>
      </c>
      <c r="X15" s="2" t="s">
        <v>87</v>
      </c>
      <c r="Y15" s="31">
        <v>7.2084999999999999</v>
      </c>
      <c r="Z15" s="2" t="s">
        <v>87</v>
      </c>
      <c r="AA15" s="31">
        <v>77.835999999999999</v>
      </c>
      <c r="AB15" s="17" t="s">
        <v>28</v>
      </c>
      <c r="AC15" s="31">
        <v>38.148499999999999</v>
      </c>
      <c r="AD15" s="17" t="s">
        <v>28</v>
      </c>
      <c r="AE15" s="31">
        <v>49.006456970999999</v>
      </c>
      <c r="AF15" s="2" t="s">
        <v>87</v>
      </c>
    </row>
    <row r="16" spans="1:33" ht="16" thickBot="1" x14ac:dyDescent="0.25">
      <c r="A16" s="2" t="s">
        <v>73</v>
      </c>
      <c r="B16" s="2" t="s">
        <v>78</v>
      </c>
      <c r="C16" s="32">
        <v>12032.113150264</v>
      </c>
      <c r="D16" s="17"/>
      <c r="E16" s="31">
        <v>17.188733072000002</v>
      </c>
      <c r="F16" s="17"/>
      <c r="G16" s="32">
        <v>1969.098188811</v>
      </c>
      <c r="H16" s="17" t="s">
        <v>28</v>
      </c>
      <c r="I16" s="32">
        <v>11811.696014650001</v>
      </c>
      <c r="K16" s="31">
        <v>0.875</v>
      </c>
      <c r="L16" s="17" t="s">
        <v>87</v>
      </c>
      <c r="M16" s="33">
        <v>0.27975091499999999</v>
      </c>
      <c r="N16" s="17" t="s">
        <v>87</v>
      </c>
      <c r="O16" s="30">
        <v>0.50052825400000001</v>
      </c>
      <c r="P16" s="17" t="s">
        <v>28</v>
      </c>
      <c r="Q16" s="31">
        <v>53.668688295000003</v>
      </c>
      <c r="R16" s="2" t="s">
        <v>28</v>
      </c>
      <c r="S16" s="31">
        <v>7.3047500000000003</v>
      </c>
      <c r="T16" s="2" t="s">
        <v>28</v>
      </c>
      <c r="U16" s="31">
        <v>66.544250000000005</v>
      </c>
      <c r="V16" s="2" t="s">
        <v>87</v>
      </c>
      <c r="W16" s="31">
        <v>7.1817500000000001</v>
      </c>
      <c r="X16" s="2" t="s">
        <v>87</v>
      </c>
      <c r="Y16" s="31">
        <v>8.7535000000000007</v>
      </c>
      <c r="Z16" s="2" t="s">
        <v>87</v>
      </c>
      <c r="AA16" s="31">
        <v>70.715999999999994</v>
      </c>
      <c r="AB16" s="17" t="s">
        <v>87</v>
      </c>
      <c r="AC16" s="31">
        <v>38.32</v>
      </c>
      <c r="AD16" s="17" t="s">
        <v>28</v>
      </c>
      <c r="AE16" s="31">
        <v>54.203881168000002</v>
      </c>
      <c r="AF16" s="2" t="s">
        <v>28</v>
      </c>
    </row>
    <row r="17" spans="1:33" x14ac:dyDescent="0.2">
      <c r="A17" s="18" t="s">
        <v>47</v>
      </c>
      <c r="B17" s="18" t="s">
        <v>47</v>
      </c>
      <c r="C17" s="19">
        <v>12781.17936</v>
      </c>
      <c r="D17" s="18"/>
      <c r="E17" s="20">
        <v>18.258827660000001</v>
      </c>
      <c r="F17" s="18"/>
      <c r="G17" s="19">
        <v>1785.4495810000001</v>
      </c>
      <c r="H17" s="18"/>
      <c r="I17" s="19">
        <v>11280.09474</v>
      </c>
      <c r="J17" s="19"/>
      <c r="K17" s="20">
        <v>1.45</v>
      </c>
      <c r="L17" s="18" t="s">
        <v>87</v>
      </c>
      <c r="M17" s="22">
        <v>0.29767644500000001</v>
      </c>
      <c r="N17" s="18" t="s">
        <v>87</v>
      </c>
      <c r="O17" s="21">
        <v>0.47743591400000002</v>
      </c>
      <c r="P17" s="18" t="s">
        <v>87</v>
      </c>
      <c r="Q17" s="23">
        <v>50.150174094999997</v>
      </c>
      <c r="R17" s="18" t="s">
        <v>87</v>
      </c>
      <c r="S17" s="20">
        <v>6.4661249999999999</v>
      </c>
      <c r="T17" s="18" t="s">
        <v>87</v>
      </c>
      <c r="U17" s="20">
        <v>64.773349999999994</v>
      </c>
      <c r="V17" s="20" t="s">
        <v>87</v>
      </c>
      <c r="W17" s="20">
        <v>8.3523499999999995</v>
      </c>
      <c r="X17" s="20" t="s">
        <v>87</v>
      </c>
      <c r="Y17" s="20">
        <v>9.2065249999999992</v>
      </c>
      <c r="Z17" s="20" t="s">
        <v>87</v>
      </c>
      <c r="AA17" s="20">
        <v>70.560100000000006</v>
      </c>
      <c r="AB17" s="20" t="s">
        <v>87</v>
      </c>
      <c r="AC17" s="20">
        <v>34.629975000000002</v>
      </c>
      <c r="AD17" s="18" t="s">
        <v>87</v>
      </c>
      <c r="AE17" s="20">
        <v>49.096459066000001</v>
      </c>
      <c r="AF17" s="20" t="s">
        <v>87</v>
      </c>
      <c r="AG17" s="20" t="s">
        <v>29</v>
      </c>
    </row>
    <row r="18" spans="1:33" ht="16" thickBot="1" x14ac:dyDescent="0.25">
      <c r="A18" s="24" t="s">
        <v>48</v>
      </c>
      <c r="B18" s="24" t="s">
        <v>48</v>
      </c>
      <c r="C18" s="25">
        <v>1993.998047</v>
      </c>
      <c r="D18" s="24"/>
      <c r="E18" s="26">
        <v>2.8485600940000002</v>
      </c>
      <c r="F18" s="24"/>
      <c r="G18" s="25">
        <v>85.042631479999997</v>
      </c>
      <c r="H18" s="24"/>
      <c r="I18" s="25">
        <v>1418.365121</v>
      </c>
      <c r="J18" s="25"/>
      <c r="K18" s="26">
        <v>0.26020824999999997</v>
      </c>
      <c r="L18" s="24" t="s">
        <v>87</v>
      </c>
      <c r="M18" s="28">
        <v>1.9888400000000001E-2</v>
      </c>
      <c r="N18" s="24" t="s">
        <v>87</v>
      </c>
      <c r="O18" s="27">
        <v>1.21155E-2</v>
      </c>
      <c r="P18" s="24" t="s">
        <v>87</v>
      </c>
      <c r="Q18" s="29">
        <v>1.335532172</v>
      </c>
      <c r="R18" s="24" t="s">
        <v>87</v>
      </c>
      <c r="S18" s="26">
        <v>0.41630494899999998</v>
      </c>
      <c r="T18" s="24" t="s">
        <v>87</v>
      </c>
      <c r="U18" s="26">
        <v>1.0342172140000001</v>
      </c>
      <c r="V18" s="26" t="s">
        <v>87</v>
      </c>
      <c r="W18" s="26">
        <v>0.86069336900000004</v>
      </c>
      <c r="X18" s="26" t="s">
        <v>87</v>
      </c>
      <c r="Y18" s="26">
        <v>0.44620783899999999</v>
      </c>
      <c r="Z18" s="26" t="s">
        <v>87</v>
      </c>
      <c r="AA18" s="26">
        <v>1.0077979050000001</v>
      </c>
      <c r="AB18" s="26" t="s">
        <v>87</v>
      </c>
      <c r="AC18" s="26">
        <v>0.62142195300000003</v>
      </c>
      <c r="AD18" s="24" t="s">
        <v>87</v>
      </c>
      <c r="AE18" s="26">
        <v>1.1069112759999999</v>
      </c>
      <c r="AF18" s="26" t="s">
        <v>87</v>
      </c>
      <c r="AG18" s="26" t="s">
        <v>29</v>
      </c>
    </row>
    <row r="19" spans="1:33" x14ac:dyDescent="0.2">
      <c r="A19" s="12" t="s">
        <v>49</v>
      </c>
    </row>
    <row r="20" spans="1:33" x14ac:dyDescent="0.2">
      <c r="A20" s="12" t="s">
        <v>50</v>
      </c>
    </row>
    <row r="21" spans="1:33" x14ac:dyDescent="0.2">
      <c r="A21" s="2" t="s">
        <v>84</v>
      </c>
    </row>
    <row r="22" spans="1:33" x14ac:dyDescent="0.2">
      <c r="A22" s="13" t="s">
        <v>51</v>
      </c>
    </row>
    <row r="23" spans="1:33" x14ac:dyDescent="0.2">
      <c r="A23" s="12" t="s">
        <v>52</v>
      </c>
    </row>
    <row r="24" spans="1:33" x14ac:dyDescent="0.2">
      <c r="A24" s="14" t="s">
        <v>53</v>
      </c>
    </row>
    <row r="25" spans="1:33" ht="15.75" customHeight="1" x14ac:dyDescent="0.2">
      <c r="A25" s="12" t="s">
        <v>54</v>
      </c>
    </row>
    <row r="26" spans="1:33" x14ac:dyDescent="0.2">
      <c r="A26" s="12" t="s">
        <v>55</v>
      </c>
    </row>
    <row r="27" spans="1:33" x14ac:dyDescent="0.2">
      <c r="A27" s="12"/>
    </row>
    <row r="28" spans="1:33" ht="15.75" customHeight="1" x14ac:dyDescent="0.2">
      <c r="A28" s="13" t="s">
        <v>56</v>
      </c>
    </row>
    <row r="29" spans="1:33" x14ac:dyDescent="0.2">
      <c r="A29" s="12" t="s">
        <v>57</v>
      </c>
    </row>
    <row r="30" spans="1:33" x14ac:dyDescent="0.2">
      <c r="A30" s="12"/>
    </row>
    <row r="31" spans="1:33" x14ac:dyDescent="0.2">
      <c r="A31" s="13" t="s">
        <v>58</v>
      </c>
    </row>
    <row r="32" spans="1:33" x14ac:dyDescent="0.2">
      <c r="A32" s="12" t="s">
        <v>59</v>
      </c>
    </row>
    <row r="33" spans="1:1" x14ac:dyDescent="0.2">
      <c r="A33" s="12" t="s">
        <v>60</v>
      </c>
    </row>
    <row r="34" spans="1:1" x14ac:dyDescent="0.2">
      <c r="A34" s="12" t="s">
        <v>79</v>
      </c>
    </row>
    <row r="35" spans="1:1" x14ac:dyDescent="0.2">
      <c r="A35" s="12" t="s">
        <v>62</v>
      </c>
    </row>
    <row r="36" spans="1:1" x14ac:dyDescent="0.2">
      <c r="A36" s="12" t="s">
        <v>83</v>
      </c>
    </row>
    <row r="37" spans="1:1" x14ac:dyDescent="0.2">
      <c r="A37" s="12" t="s">
        <v>63</v>
      </c>
    </row>
    <row r="38" spans="1:1" x14ac:dyDescent="0.2">
      <c r="A38" s="12" t="s">
        <v>64</v>
      </c>
    </row>
    <row r="39" spans="1:1" x14ac:dyDescent="0.2">
      <c r="A39" s="12"/>
    </row>
    <row r="40" spans="1:1" x14ac:dyDescent="0.2">
      <c r="A40" s="13" t="s">
        <v>65</v>
      </c>
    </row>
    <row r="41" spans="1:1" x14ac:dyDescent="0.2">
      <c r="A41" s="12" t="s">
        <v>66</v>
      </c>
    </row>
  </sheetData>
  <mergeCells count="24">
    <mergeCell ref="AE7:AF7"/>
    <mergeCell ref="AA6:AB6"/>
    <mergeCell ref="AC6:AD6"/>
    <mergeCell ref="AE6:AF6"/>
    <mergeCell ref="C7:D7"/>
    <mergeCell ref="E7:F7"/>
    <mergeCell ref="G7:H7"/>
    <mergeCell ref="I7:J7"/>
    <mergeCell ref="K7:L7"/>
    <mergeCell ref="M7:N7"/>
    <mergeCell ref="O6:P6"/>
    <mergeCell ref="Q6:R6"/>
    <mergeCell ref="S6:T6"/>
    <mergeCell ref="U6:V6"/>
    <mergeCell ref="M6:N6"/>
    <mergeCell ref="O7:P7"/>
    <mergeCell ref="Q7:AD7"/>
    <mergeCell ref="W6:X6"/>
    <mergeCell ref="Y6:Z6"/>
    <mergeCell ref="C6:D6"/>
    <mergeCell ref="E6:F6"/>
    <mergeCell ref="G6:H6"/>
    <mergeCell ref="I6:J6"/>
    <mergeCell ref="K6:L6"/>
  </mergeCells>
  <pageMargins left="0.75" right="0.75" top="1" bottom="1" header="0.5" footer="0.5"/>
  <pageSetup orientation="portrait" horizontalDpi="0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3" ma:contentTypeDescription="Create a new document." ma:contentTypeScope="" ma:versionID="8e9c23293334292d829a4a0a64620825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899a31c9df9c31a1a524864c022a3c77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89474A-034A-4233-8EEE-3EC4ED351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DC8AA2-27A5-4061-83AB-80F9BBE31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238B8E-0557-4F91-9695-43F703A2E0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 Spring Forage Soghum</vt:lpstr>
      <vt:lpstr>2021 Spring Soghum Sudan</vt:lpstr>
      <vt:lpstr>'2021 Spring Forage Soghum'!Complete</vt:lpstr>
      <vt:lpstr>'2021 Spring Soghum Sudan'!Complete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Wallau, Marcelo</dc:creator>
  <cp:keywords/>
  <dc:description/>
  <cp:lastModifiedBy>Kuhn,Ashley M</cp:lastModifiedBy>
  <cp:revision/>
  <dcterms:created xsi:type="dcterms:W3CDTF">2021-01-25T19:18:42Z</dcterms:created>
  <dcterms:modified xsi:type="dcterms:W3CDTF">2022-02-08T20:38:41Z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0x010100DF0678E1D75DD9489A06974E86EAD776</vt:lpwstr>
  </property>
</Properties>
</file>