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hleykuhn/Desktop/"/>
    </mc:Choice>
  </mc:AlternateContent>
  <xr:revisionPtr revIDLastSave="0" documentId="8_{C72A571C-A787-6E4F-B602-F4E4C3EB48AC}" xr6:coauthVersionLast="47" xr6:coauthVersionMax="47" xr10:uidLastSave="{00000000-0000-0000-0000-000000000000}"/>
  <bookViews>
    <workbookView xWindow="-20" yWindow="2640" windowWidth="38400" windowHeight="15940" xr2:uid="{3E395806-719D-4DF0-BB62-5EAD3C1F2EE5}"/>
  </bookViews>
  <sheets>
    <sheet name="2022 Spring Soghum Sudan" sheetId="3" r:id="rId1"/>
  </sheets>
  <definedNames>
    <definedName name="Complete" localSheetId="0">'2022 Spring Soghum Sudan'!$A$8:$AD$14</definedName>
    <definedName name="Complet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" i="3" l="1"/>
  <c r="AG8" i="3"/>
  <c r="AG10" i="3"/>
  <c r="AG11" i="3"/>
  <c r="AG12" i="3"/>
</calcChain>
</file>

<file path=xl/sharedStrings.xml><?xml version="1.0" encoding="utf-8"?>
<sst xmlns="http://schemas.openxmlformats.org/spreadsheetml/2006/main" count="184" uniqueCount="73">
  <si>
    <t>University of Florida/Institute of Food and Agricultural Sciences</t>
  </si>
  <si>
    <t>Marcelo Wallau and Diwakar Vyas</t>
  </si>
  <si>
    <t>Company</t>
  </si>
  <si>
    <t>Hybrid</t>
  </si>
  <si>
    <t xml:space="preserve">Milk production per acre </t>
  </si>
  <si>
    <t>DM% at harvest</t>
  </si>
  <si>
    <r>
      <t>NE</t>
    </r>
    <r>
      <rPr>
        <b/>
        <vertAlign val="subscript"/>
        <sz val="11"/>
        <color theme="1"/>
        <rFont val="Arial Nova"/>
        <family val="2"/>
      </rPr>
      <t>l</t>
    </r>
  </si>
  <si>
    <t>TDN</t>
  </si>
  <si>
    <t>CP</t>
  </si>
  <si>
    <t>Starch</t>
  </si>
  <si>
    <t>WSC</t>
  </si>
  <si>
    <t>aNDF</t>
  </si>
  <si>
    <t>NDFD30</t>
  </si>
  <si>
    <t>lb DM/A</t>
  </si>
  <si>
    <t>Ton silage /A</t>
  </si>
  <si>
    <t>lb milk/ton silage</t>
  </si>
  <si>
    <t>lb milk/A</t>
  </si>
  <si>
    <t>Mcal/lb DM</t>
  </si>
  <si>
    <t>*</t>
  </si>
  <si>
    <t xml:space="preserve"> </t>
  </si>
  <si>
    <t>Mean</t>
  </si>
  <si>
    <t>SE</t>
  </si>
  <si>
    <t xml:space="preserve">* indicates hybrids that performed similarly to the best hybrid, according to F-test at p&lt;0.05; n.s. means no statistical difference between hybrids.  All mean reported are least square means. </t>
  </si>
  <si>
    <t xml:space="preserve">Parameters: </t>
  </si>
  <si>
    <t>Disease score: 0 = no disease 3 = heavy disease (&gt;75% incidence); Lodging score: 0 = no lodging 3 = mostly lodged (&gt;75% fallen)</t>
  </si>
  <si>
    <t>Milk per ton of silage' and 'Milk per acre of silage yield' were calculated using the Milk2006 formulas from the University of Wisconsin</t>
  </si>
  <si>
    <t>Disclosure</t>
  </si>
  <si>
    <t>This hybrid test is conducted independently by UF/IFAS faculty and is open for all seed companies to enter hybrids for the test.</t>
  </si>
  <si>
    <t xml:space="preserve">Management information </t>
  </si>
  <si>
    <t>Trial was conducted at the Plant Science Research and Education Unit, in Citra, FL</t>
  </si>
  <si>
    <t>Fertilizer Appication LBS/Acre -N 198; P 56; K 120; Mg 27; S 28; Mn 10; Zn 4; divided in pre-incorporated, starter and 4 other applications; Last applications over irrigation</t>
  </si>
  <si>
    <t>Trial was irrigated as needed</t>
  </si>
  <si>
    <t>Contact</t>
  </si>
  <si>
    <t>For more information, contact forages@ifas.ufl.edu</t>
  </si>
  <si>
    <t>Dyna-Gro Seed</t>
  </si>
  <si>
    <t>Planting rate was 20 lb /Acre, 7.5-inch rows; all seeds received already treated with seed safener</t>
  </si>
  <si>
    <t>Pesticide application - Bifenthrin planting, with Prowl and Dual at planting and Athrazine at around 12"; Tebustar, Headline Amp at tasseling; Insecticide as needed, total 6 applications (Coragen, Besiege, Warrior and Belt)</t>
  </si>
  <si>
    <t/>
  </si>
  <si>
    <t xml:space="preserve"> --------------------------------------------------------- % DM ----------------------------------------------------------------</t>
  </si>
  <si>
    <t>uNDF30</t>
  </si>
  <si>
    <t xml:space="preserve"> --------- % NDF ---------</t>
  </si>
  <si>
    <t>DYNAGRAZE ll</t>
  </si>
  <si>
    <t>DYNAGRAZE ll BMR</t>
  </si>
  <si>
    <t>FULLGRAZE ll</t>
  </si>
  <si>
    <t>FULLGRAZE ll BMR</t>
  </si>
  <si>
    <t>Danny Boy II BMR</t>
  </si>
  <si>
    <r>
      <rPr>
        <vertAlign val="superscript"/>
        <sz val="11"/>
        <color theme="1"/>
        <rFont val="Arial Narrow"/>
        <family val="2"/>
      </rPr>
      <t>1</t>
    </r>
    <r>
      <rPr>
        <sz val="11"/>
        <color theme="1"/>
        <rFont val="Arial Narrow"/>
        <family val="2"/>
      </rPr>
      <t xml:space="preserve">Biomass harvested and estimated silage production at 35% dry matter for second harvest. </t>
    </r>
  </si>
  <si>
    <t>Harvest 1 on 6/20/22 (77 days), Harvest 2 on 7/27/2022 (37 days) and harvest 3 on 9/9/2022 (44 days)</t>
  </si>
  <si>
    <t>Planting date April 6, 2022</t>
  </si>
  <si>
    <t xml:space="preserve">Biomass second harvest </t>
  </si>
  <si>
    <r>
      <t>Average biomass per cut</t>
    </r>
    <r>
      <rPr>
        <b/>
        <vertAlign val="superscript"/>
        <sz val="11"/>
        <color theme="1"/>
        <rFont val="Arial Nova"/>
        <family val="2"/>
      </rPr>
      <t>1</t>
    </r>
    <r>
      <rPr>
        <b/>
        <sz val="11"/>
        <color theme="1"/>
        <rFont val="Arial Nova"/>
        <family val="2"/>
      </rPr>
      <t xml:space="preserve"> </t>
    </r>
  </si>
  <si>
    <r>
      <t>Estimated silage production (35% DM)</t>
    </r>
    <r>
      <rPr>
        <b/>
        <vertAlign val="superscript"/>
        <sz val="11"/>
        <color theme="1"/>
        <rFont val="Arial Nova"/>
        <family val="2"/>
      </rPr>
      <t>2</t>
    </r>
  </si>
  <si>
    <t>6/20/22 (77 days)</t>
  </si>
  <si>
    <t>7/27/22 (37 days)</t>
  </si>
  <si>
    <t xml:space="preserve">9/9/22 (44 days) </t>
  </si>
  <si>
    <t>Harvest date</t>
  </si>
  <si>
    <t>A</t>
  </si>
  <si>
    <t>B</t>
  </si>
  <si>
    <t>C</t>
  </si>
  <si>
    <t>Biomass (lb DM/A)</t>
  </si>
  <si>
    <t>Difference</t>
  </si>
  <si>
    <r>
      <rPr>
        <vertAlign val="superscript"/>
        <sz val="11"/>
        <color theme="1"/>
        <rFont val="Arial Narrow"/>
        <family val="2"/>
      </rPr>
      <t>5</t>
    </r>
    <r>
      <rPr>
        <sz val="11"/>
        <color theme="1"/>
        <rFont val="Arial Narrow"/>
        <family val="2"/>
      </rPr>
      <t xml:space="preserve">Hybrids marked with "**" are on the top right quadrant of the production chart, with superior biomass production </t>
    </r>
    <r>
      <rPr>
        <i/>
        <sz val="11"/>
        <color theme="1"/>
        <rFont val="Calibri"/>
        <family val="2"/>
      </rPr>
      <t xml:space="preserve">and </t>
    </r>
    <r>
      <rPr>
        <sz val="11"/>
        <color theme="1"/>
        <rFont val="Calibri"/>
        <family val="2"/>
      </rPr>
      <t>superior milk production per ton of silage compared to averages.</t>
    </r>
  </si>
  <si>
    <r>
      <rPr>
        <vertAlign val="superscript"/>
        <sz val="11"/>
        <color theme="1"/>
        <rFont val="Arial Narrow"/>
        <family val="2"/>
      </rPr>
      <t>4</t>
    </r>
    <r>
      <rPr>
        <sz val="11"/>
        <color theme="1"/>
        <rFont val="Arial Narrow"/>
        <family val="2"/>
      </rPr>
      <t>Disease score on harvest 2, low values mean less disease incidence. * indicates hybrids with the most incidence of disease or lodging</t>
    </r>
  </si>
  <si>
    <r>
      <t>Top performing (chart)</t>
    </r>
    <r>
      <rPr>
        <b/>
        <vertAlign val="superscript"/>
        <sz val="11"/>
        <color theme="1"/>
        <rFont val="Arial Nova"/>
        <family val="2"/>
      </rPr>
      <t>5</t>
    </r>
  </si>
  <si>
    <r>
      <t>Disease score</t>
    </r>
    <r>
      <rPr>
        <b/>
        <vertAlign val="superscript"/>
        <sz val="11"/>
        <color theme="1"/>
        <rFont val="Arial Nova"/>
        <family val="2"/>
      </rPr>
      <t>4</t>
    </r>
  </si>
  <si>
    <r>
      <t>Milk production per ton</t>
    </r>
    <r>
      <rPr>
        <b/>
        <vertAlign val="superscript"/>
        <sz val="11"/>
        <color theme="1"/>
        <rFont val="Arial Nova"/>
        <family val="2"/>
      </rPr>
      <t>3</t>
    </r>
  </si>
  <si>
    <r>
      <rPr>
        <vertAlign val="superscript"/>
        <sz val="11"/>
        <color theme="1"/>
        <rFont val="Arial Narrow"/>
        <family val="2"/>
      </rPr>
      <t>2</t>
    </r>
    <r>
      <rPr>
        <sz val="11"/>
        <color theme="1"/>
        <rFont val="Arial Narrow"/>
        <family val="2"/>
      </rPr>
      <t xml:space="preserve">Estimated silage production based on second cut biomass </t>
    </r>
  </si>
  <si>
    <r>
      <rPr>
        <vertAlign val="superscript"/>
        <sz val="11"/>
        <color theme="1"/>
        <rFont val="Arial Narrow"/>
        <family val="2"/>
      </rPr>
      <t>3</t>
    </r>
    <r>
      <rPr>
        <sz val="11"/>
        <color theme="1"/>
        <rFont val="Arial Narrow"/>
        <family val="2"/>
      </rPr>
      <t>Nutritive value parameters and estimated milk produciton based on second cut</t>
    </r>
  </si>
  <si>
    <t>DM, dry matter (%); NEL, net energy for lactation (Mcal/lb DM), TDN, total digestible nutrients (% DM); CP, crude protein (% DM); starch (% DM); WSC, water soluble carbohydrates (% DM);</t>
  </si>
  <si>
    <t>aNDF, amilase-corrected neutral detergent fiber (% DM); dNDF30, digestible NDF at 30 h in rumen; NDFD30, NDF digestibility (as % of NDF) at 30 h in rumen,  uNDF30, undigestible NDF,  digestibility (as % of NDF) at 30 h in rumen</t>
  </si>
  <si>
    <r>
      <t>SE</t>
    </r>
    <r>
      <rPr>
        <b/>
        <vertAlign val="superscript"/>
        <sz val="11"/>
        <color theme="1"/>
        <rFont val="Arial Nova"/>
        <family val="2"/>
      </rPr>
      <t>6</t>
    </r>
  </si>
  <si>
    <r>
      <rPr>
        <vertAlign val="superscript"/>
        <sz val="11"/>
        <color theme="1"/>
        <rFont val="Arial Narrow"/>
        <family val="2"/>
      </rPr>
      <t>6</t>
    </r>
    <r>
      <rPr>
        <sz val="11"/>
        <color theme="1"/>
        <rFont val="Arial Narrow"/>
        <family val="2"/>
      </rPr>
      <t>Standard Error of the mean</t>
    </r>
  </si>
  <si>
    <t>Results from the 2022 Spring Sorghum x Sudan Silage hybrid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</si>
</sst>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Arial Nova"/>
      <family val="2"/>
    </font>
    <font>
      <sz val="11"/>
      <color theme="1"/>
      <name val="Arial Nova"/>
      <family val="2"/>
    </font>
    <font>
      <i/>
      <sz val="11"/>
      <color theme="1"/>
      <name val="Arial Nova"/>
      <family val="2"/>
    </font>
    <font>
      <i/>
      <sz val="11"/>
      <color theme="1"/>
      <name val="Calibri"/>
      <family val="2"/>
      <scheme val="minor"/>
    </font>
    <font>
      <b/>
      <vertAlign val="subscript"/>
      <sz val="11"/>
      <color theme="1"/>
      <name val="Arial Nova"/>
      <family val="2"/>
    </font>
    <font>
      <b/>
      <sz val="16"/>
      <color theme="1"/>
      <name val="Arial Nova"/>
      <family val="2"/>
    </font>
    <font>
      <b/>
      <sz val="20"/>
      <color theme="1"/>
      <name val="Arial Nova"/>
      <family val="2"/>
    </font>
    <font>
      <sz val="11"/>
      <color theme="1"/>
      <name val="Arial Nova"/>
      <family val="2"/>
    </font>
    <font>
      <b/>
      <sz val="11"/>
      <color theme="1"/>
      <name val="Arial Nova"/>
      <family val="2"/>
    </font>
    <font>
      <b/>
      <vertAlign val="superscript"/>
      <sz val="11"/>
      <color theme="1"/>
      <name val="Arial Nova"/>
      <family val="2"/>
    </font>
    <font>
      <vertAlign val="superscript"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13" fillId="2" borderId="0" xfId="0" applyFont="1" applyFill="1"/>
    <xf numFmtId="0" fontId="0" fillId="2" borderId="0" xfId="0" applyFill="1"/>
    <xf numFmtId="0" fontId="12" fillId="2" borderId="0" xfId="0" applyFont="1" applyFill="1"/>
    <xf numFmtId="0" fontId="7" fillId="2" borderId="4" xfId="0" applyFont="1" applyFill="1" applyBorder="1"/>
    <xf numFmtId="0" fontId="7" fillId="2" borderId="4" xfId="0" applyFont="1" applyFill="1" applyBorder="1" applyAlignment="1">
      <alignment horizontal="center" wrapText="1"/>
    </xf>
    <xf numFmtId="0" fontId="2" fillId="2" borderId="0" xfId="0" applyFont="1" applyFill="1"/>
    <xf numFmtId="0" fontId="10" fillId="2" borderId="0" xfId="0" applyFont="1" applyFill="1"/>
    <xf numFmtId="1" fontId="8" fillId="2" borderId="0" xfId="0" applyNumberFormat="1" applyFont="1" applyFill="1"/>
    <xf numFmtId="0" fontId="8" fillId="2" borderId="0" xfId="0" applyFont="1" applyFill="1"/>
    <xf numFmtId="164" fontId="8" fillId="2" borderId="0" xfId="0" applyNumberFormat="1" applyFont="1" applyFill="1"/>
    <xf numFmtId="0" fontId="3" fillId="2" borderId="0" xfId="0" applyFont="1" applyFill="1"/>
    <xf numFmtId="0" fontId="4" fillId="2" borderId="0" xfId="0" applyFont="1" applyFill="1"/>
    <xf numFmtId="0" fontId="3" fillId="2" borderId="0" xfId="0" quotePrefix="1" applyFont="1" applyFill="1"/>
    <xf numFmtId="0" fontId="0" fillId="2" borderId="0" xfId="0" applyFill="1" applyAlignment="1">
      <alignment horizontal="center"/>
    </xf>
    <xf numFmtId="164" fontId="14" fillId="2" borderId="0" xfId="0" applyNumberFormat="1" applyFont="1" applyFill="1"/>
    <xf numFmtId="0" fontId="14" fillId="2" borderId="0" xfId="0" applyFont="1" applyFill="1"/>
    <xf numFmtId="0" fontId="15" fillId="2" borderId="2" xfId="0" applyFont="1" applyFill="1" applyBorder="1"/>
    <xf numFmtId="1" fontId="15" fillId="2" borderId="2" xfId="0" applyNumberFormat="1" applyFont="1" applyFill="1" applyBorder="1"/>
    <xf numFmtId="164" fontId="15" fillId="2" borderId="2" xfId="0" applyNumberFormat="1" applyFont="1" applyFill="1" applyBorder="1"/>
    <xf numFmtId="2" fontId="15" fillId="2" borderId="2" xfId="0" applyNumberFormat="1" applyFont="1" applyFill="1" applyBorder="1"/>
    <xf numFmtId="9" fontId="15" fillId="2" borderId="2" xfId="1" applyFont="1" applyFill="1" applyBorder="1"/>
    <xf numFmtId="164" fontId="15" fillId="2" borderId="2" xfId="0" applyNumberFormat="1" applyFont="1" applyFill="1" applyBorder="1" applyAlignment="1">
      <alignment horizontal="left" indent="5"/>
    </xf>
    <xf numFmtId="0" fontId="15" fillId="2" borderId="1" xfId="0" applyFont="1" applyFill="1" applyBorder="1"/>
    <xf numFmtId="1" fontId="15" fillId="2" borderId="1" xfId="0" applyNumberFormat="1" applyFont="1" applyFill="1" applyBorder="1"/>
    <xf numFmtId="164" fontId="15" fillId="2" borderId="1" xfId="0" applyNumberFormat="1" applyFont="1" applyFill="1" applyBorder="1"/>
    <xf numFmtId="2" fontId="15" fillId="2" borderId="1" xfId="0" applyNumberFormat="1" applyFont="1" applyFill="1" applyBorder="1"/>
    <xf numFmtId="164" fontId="15" fillId="2" borderId="1" xfId="0" applyNumberFormat="1" applyFont="1" applyFill="1" applyBorder="1" applyAlignment="1">
      <alignment horizontal="left" indent="5"/>
    </xf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9" fontId="0" fillId="0" borderId="0" xfId="0" applyNumberFormat="1"/>
    <xf numFmtId="0" fontId="9" fillId="2" borderId="0" xfId="0" applyFont="1" applyFill="1"/>
    <xf numFmtId="1" fontId="9" fillId="2" borderId="0" xfId="0" applyNumberFormat="1" applyFont="1" applyFill="1"/>
    <xf numFmtId="0" fontId="9" fillId="2" borderId="3" xfId="0" applyFont="1" applyFill="1" applyBorder="1" applyAlignment="1">
      <alignment wrapText="1"/>
    </xf>
    <xf numFmtId="165" fontId="15" fillId="2" borderId="1" xfId="1" applyNumberFormat="1" applyFont="1" applyFill="1" applyBorder="1"/>
    <xf numFmtId="16" fontId="0" fillId="2" borderId="0" xfId="0" applyNumberFormat="1" applyFill="1"/>
    <xf numFmtId="0" fontId="3" fillId="2" borderId="3" xfId="0" applyFont="1" applyFill="1" applyBorder="1"/>
    <xf numFmtId="1" fontId="3" fillId="0" borderId="3" xfId="0" applyNumberFormat="1" applyFont="1" applyBorder="1"/>
    <xf numFmtId="0" fontId="3" fillId="0" borderId="3" xfId="0" applyFont="1" applyBorder="1"/>
    <xf numFmtId="1" fontId="3" fillId="0" borderId="0" xfId="0" applyNumberFormat="1" applyFont="1"/>
    <xf numFmtId="0" fontId="3" fillId="0" borderId="0" xfId="0" applyFont="1"/>
    <xf numFmtId="0" fontId="3" fillId="2" borderId="5" xfId="0" applyFont="1" applyFill="1" applyBorder="1"/>
    <xf numFmtId="1" fontId="3" fillId="0" borderId="5" xfId="0" applyNumberFormat="1" applyFont="1" applyBorder="1"/>
    <xf numFmtId="0" fontId="3" fillId="0" borderId="5" xfId="0" applyFont="1" applyBorder="1"/>
    <xf numFmtId="0" fontId="4" fillId="2" borderId="4" xfId="0" applyFont="1" applyFill="1" applyBorder="1"/>
    <xf numFmtId="0" fontId="7" fillId="2" borderId="1" xfId="0" applyFont="1" applyFill="1" applyBorder="1"/>
    <xf numFmtId="0" fontId="9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00" normalizeH="0" baseline="0">
                <a:solidFill>
                  <a:schemeClr val="lt1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r>
              <a:rPr lang="en-US"/>
              <a:t>Production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00" normalizeH="0" baseline="0">
              <a:solidFill>
                <a:schemeClr val="lt1"/>
              </a:solidFill>
              <a:latin typeface="Arial Nova Cond" panose="020B0506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83647864819737"/>
          <c:y val="0.1313914798362498"/>
          <c:w val="0.81946255743545104"/>
          <c:h val="0.6998736415248678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'2022 Spring Soghum Sudan'!$E$8:$E$12</c:f>
              <c:numCache>
                <c:formatCode>0</c:formatCode>
                <c:ptCount val="5"/>
                <c:pt idx="0">
                  <c:v>6273.1410602420001</c:v>
                </c:pt>
                <c:pt idx="1">
                  <c:v>5180.7759705790004</c:v>
                </c:pt>
                <c:pt idx="2">
                  <c:v>4066.144450707</c:v>
                </c:pt>
                <c:pt idx="3">
                  <c:v>6727.2396047660004</c:v>
                </c:pt>
                <c:pt idx="4">
                  <c:v>5406.1067727030004</c:v>
                </c:pt>
              </c:numCache>
            </c:numRef>
          </c:xVal>
          <c:yVal>
            <c:numRef>
              <c:f>'2022 Spring Soghum Sudan'!$I$8:$I$12</c:f>
              <c:numCache>
                <c:formatCode>0</c:formatCode>
                <c:ptCount val="5"/>
                <c:pt idx="0">
                  <c:v>2705.5</c:v>
                </c:pt>
                <c:pt idx="1">
                  <c:v>2875.25</c:v>
                </c:pt>
                <c:pt idx="2">
                  <c:v>2768.75</c:v>
                </c:pt>
                <c:pt idx="3">
                  <c:v>2654.25</c:v>
                </c:pt>
                <c:pt idx="4">
                  <c:v>2827.75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9A-4945-A5A8-E7C86798A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6494416"/>
        <c:axId val="824362400"/>
      </c:scatterChart>
      <c:valAx>
        <c:axId val="876494416"/>
        <c:scaling>
          <c:orientation val="minMax"/>
          <c:min val="3500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r>
                  <a:rPr lang="en-US"/>
                  <a:t>Total Production  (lb DM/A)</a:t>
                </a:r>
              </a:p>
            </c:rich>
          </c:tx>
          <c:layout>
            <c:manualLayout>
              <c:xMode val="edge"/>
              <c:yMode val="edge"/>
              <c:x val="0.42217984344592463"/>
              <c:y val="0.900538947657237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lt1"/>
                  </a:solidFill>
                  <a:latin typeface="Arial Nova Cond" panose="020B0506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lt1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824362400"/>
        <c:crosses val="autoZero"/>
        <c:crossBetween val="midCat"/>
      </c:valAx>
      <c:valAx>
        <c:axId val="82436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r>
                  <a:rPr lang="en-US"/>
                  <a:t>Milk production per ton  (lb/ton silage)</a:t>
                </a:r>
              </a:p>
            </c:rich>
          </c:tx>
          <c:layout>
            <c:manualLayout>
              <c:xMode val="edge"/>
              <c:yMode val="edge"/>
              <c:x val="2.6604799443530162E-2"/>
              <c:y val="0.140375525116546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lt1"/>
                  </a:solidFill>
                  <a:latin typeface="Arial Nova Cond" panose="020B0506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lt1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876494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600">
          <a:latin typeface="Arial Nova Cond" panose="020B0506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332095</xdr:colOff>
      <xdr:row>0</xdr:row>
      <xdr:rowOff>113046</xdr:rowOff>
    </xdr:from>
    <xdr:ext cx="1396465" cy="1203873"/>
    <xdr:pic>
      <xdr:nvPicPr>
        <xdr:cNvPr id="2" name="Picture 1">
          <a:extLst>
            <a:ext uri="{FF2B5EF4-FFF2-40B4-BE49-F238E27FC236}">
              <a16:creationId xmlns:a16="http://schemas.microsoft.com/office/drawing/2014/main" id="{EE29A70B-03C1-4849-A7A3-D97EE1161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591631" y="113046"/>
          <a:ext cx="1396465" cy="1203873"/>
        </a:xfrm>
        <a:prstGeom prst="rect">
          <a:avLst/>
        </a:prstGeom>
      </xdr:spPr>
    </xdr:pic>
    <xdr:clientData/>
  </xdr:oneCellAnchor>
  <xdr:twoCellAnchor>
    <xdr:from>
      <xdr:col>34</xdr:col>
      <xdr:colOff>239032</xdr:colOff>
      <xdr:row>3</xdr:row>
      <xdr:rowOff>200932</xdr:rowOff>
    </xdr:from>
    <xdr:to>
      <xdr:col>49</xdr:col>
      <xdr:colOff>483962</xdr:colOff>
      <xdr:row>26</xdr:row>
      <xdr:rowOff>145143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C88649-D515-4625-96A5-C1BDEDBF2A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0.4981</cdr:x>
      <cdr:y>0.12673</cdr:y>
    </cdr:from>
    <cdr:to>
      <cdr:x>0.49956</cdr:x>
      <cdr:y>0.82492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D3A52C5C-F2AB-4B15-A2C5-94404F6F25EE}"/>
            </a:ext>
          </a:extLst>
        </cdr:cNvPr>
        <cdr:cNvCxnSpPr/>
      </cdr:nvCxnSpPr>
      <cdr:spPr>
        <a:xfrm xmlns:a="http://schemas.openxmlformats.org/drawingml/2006/main" flipH="1" flipV="1">
          <a:off x="4934154" y="499919"/>
          <a:ext cx="14463" cy="2754157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0.13539</cdr:x>
      <cdr:y>0.39023</cdr:y>
    </cdr:from>
    <cdr:to>
      <cdr:x>0.95121</cdr:x>
      <cdr:y>0.39585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1FFC40FC-725F-48BC-B7C9-015DAA5F48F7}"/>
            </a:ext>
          </a:extLst>
        </cdr:cNvPr>
        <cdr:cNvCxnSpPr/>
      </cdr:nvCxnSpPr>
      <cdr:spPr>
        <a:xfrm xmlns:a="http://schemas.openxmlformats.org/drawingml/2006/main">
          <a:off x="1276695" y="1624311"/>
          <a:ext cx="7692979" cy="23393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0.46987</cdr:x>
      <cdr:y>0.07176</cdr:y>
    </cdr:from>
    <cdr:to>
      <cdr:x>0.51735</cdr:x>
      <cdr:y>0.11892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12BA0B2-8BCF-4B63-B884-AB0CF4F2E6EB}"/>
            </a:ext>
          </a:extLst>
        </cdr:cNvPr>
        <cdr:cNvSpPr txBox="1"/>
      </cdr:nvSpPr>
      <cdr:spPr>
        <a:xfrm xmlns:a="http://schemas.openxmlformats.org/drawingml/2006/main">
          <a:off x="4430719" y="298700"/>
          <a:ext cx="447724" cy="196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95000"/>
                </a:schemeClr>
              </a:solidFill>
            </a:rPr>
            <a:t>Mean</a:t>
          </a:r>
        </a:p>
      </cdr:txBody>
    </cdr:sp>
  </cdr:relSizeAnchor>
  <cdr:relSizeAnchor xmlns:cdr="http://schemas.openxmlformats.org/drawingml/2006/chartDrawing">
    <cdr:from>
      <cdr:x>0.94963</cdr:x>
      <cdr:y>0.35334</cdr:y>
    </cdr:from>
    <cdr:to>
      <cdr:x>0.99711</cdr:x>
      <cdr:y>0.4005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F8F47B2C-AC2D-4356-89B3-38094EA76C70}"/>
            </a:ext>
          </a:extLst>
        </cdr:cNvPr>
        <cdr:cNvSpPr txBox="1"/>
      </cdr:nvSpPr>
      <cdr:spPr>
        <a:xfrm xmlns:a="http://schemas.openxmlformats.org/drawingml/2006/main">
          <a:off x="8954812" y="1470763"/>
          <a:ext cx="447725" cy="196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1">
                  <a:lumMod val="95000"/>
                </a:schemeClr>
              </a:solidFill>
            </a:rPr>
            <a:t>Mean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86FC0-F240-4C99-9C85-126EFA602CDF}">
  <dimension ref="A1:AG47"/>
  <sheetViews>
    <sheetView showGridLines="0" tabSelected="1" zoomScale="115" zoomScaleNormal="115" workbookViewId="0">
      <selection activeCell="B25" sqref="B25"/>
    </sheetView>
  </sheetViews>
  <sheetFormatPr baseColWidth="10" defaultColWidth="9.1640625" defaultRowHeight="15" x14ac:dyDescent="0.2"/>
  <cols>
    <col min="1" max="1" width="18" style="2" customWidth="1"/>
    <col min="2" max="2" width="32" style="2" customWidth="1"/>
    <col min="3" max="3" width="16" style="2" customWidth="1"/>
    <col min="4" max="4" width="3.5" style="2" customWidth="1"/>
    <col min="5" max="5" width="13" style="2" customWidth="1"/>
    <col min="6" max="6" width="3.1640625" style="2" customWidth="1"/>
    <col min="7" max="7" width="11.1640625" style="2" customWidth="1"/>
    <col min="8" max="8" width="4.5" style="2" customWidth="1"/>
    <col min="9" max="9" width="12" style="2" customWidth="1"/>
    <col min="10" max="10" width="3.1640625" style="2" customWidth="1"/>
    <col min="11" max="11" width="11.5" style="2" customWidth="1"/>
    <col min="12" max="12" width="4.33203125" style="2" customWidth="1"/>
    <col min="13" max="13" width="7.83203125" style="2" customWidth="1"/>
    <col min="14" max="14" width="4.5" style="2" customWidth="1"/>
    <col min="15" max="15" width="9.83203125" style="2" customWidth="1"/>
    <col min="16" max="16" width="3.1640625" style="2" customWidth="1"/>
    <col min="17" max="17" width="7.5" style="2" customWidth="1"/>
    <col min="18" max="18" width="3.1640625" style="2" customWidth="1"/>
    <col min="19" max="19" width="12.5" style="2" customWidth="1"/>
    <col min="20" max="20" width="3.1640625" style="2" customWidth="1"/>
    <col min="21" max="21" width="10.1640625" style="2" customWidth="1"/>
    <col min="22" max="22" width="3.1640625" style="2" customWidth="1"/>
    <col min="23" max="23" width="10.1640625" style="2" customWidth="1"/>
    <col min="24" max="24" width="3.1640625" style="2" customWidth="1"/>
    <col min="25" max="25" width="10.1640625" style="2" customWidth="1"/>
    <col min="26" max="26" width="3.1640625" style="2" customWidth="1"/>
    <col min="27" max="27" width="10.1640625" style="2" customWidth="1"/>
    <col min="28" max="28" width="3.1640625" style="2" customWidth="1"/>
    <col min="29" max="29" width="10.1640625" style="2" customWidth="1"/>
    <col min="30" max="30" width="3.1640625" style="2" customWidth="1"/>
    <col min="31" max="31" width="10.1640625" style="2" customWidth="1"/>
    <col min="32" max="32" width="3.1640625" style="2" customWidth="1"/>
    <col min="33" max="33" width="11.5" style="2" customWidth="1"/>
    <col min="34" max="16384" width="9.1640625" style="2"/>
  </cols>
  <sheetData>
    <row r="1" spans="1:33" ht="25" x14ac:dyDescent="0.3">
      <c r="A1" s="1" t="s">
        <v>0</v>
      </c>
    </row>
    <row r="2" spans="1:33" ht="25" x14ac:dyDescent="0.3">
      <c r="A2" s="1"/>
    </row>
    <row r="3" spans="1:33" ht="25" x14ac:dyDescent="0.3">
      <c r="A3" s="1" t="s">
        <v>72</v>
      </c>
    </row>
    <row r="4" spans="1:33" ht="20" x14ac:dyDescent="0.25">
      <c r="A4" s="3" t="s">
        <v>1</v>
      </c>
    </row>
    <row r="6" spans="1:33" s="6" customFormat="1" ht="63" customHeight="1" x14ac:dyDescent="0.2">
      <c r="A6" s="4" t="s">
        <v>2</v>
      </c>
      <c r="B6" s="4" t="s">
        <v>3</v>
      </c>
      <c r="C6" s="49" t="s">
        <v>50</v>
      </c>
      <c r="D6" s="49"/>
      <c r="E6" s="49" t="s">
        <v>49</v>
      </c>
      <c r="F6" s="49"/>
      <c r="G6" s="49" t="s">
        <v>51</v>
      </c>
      <c r="H6" s="49"/>
      <c r="I6" s="49" t="s">
        <v>65</v>
      </c>
      <c r="J6" s="49"/>
      <c r="K6" s="49" t="s">
        <v>4</v>
      </c>
      <c r="L6" s="49"/>
      <c r="M6" s="49" t="s">
        <v>64</v>
      </c>
      <c r="N6" s="49"/>
      <c r="O6" s="49" t="s">
        <v>5</v>
      </c>
      <c r="P6" s="49"/>
      <c r="Q6" s="48" t="s">
        <v>6</v>
      </c>
      <c r="R6" s="48"/>
      <c r="S6" s="48" t="s">
        <v>7</v>
      </c>
      <c r="T6" s="48"/>
      <c r="U6" s="48" t="s">
        <v>8</v>
      </c>
      <c r="V6" s="48"/>
      <c r="W6" s="48" t="s">
        <v>9</v>
      </c>
      <c r="X6" s="48"/>
      <c r="Y6" s="48" t="s">
        <v>10</v>
      </c>
      <c r="Z6" s="48"/>
      <c r="AA6" s="48" t="s">
        <v>11</v>
      </c>
      <c r="AB6" s="48"/>
      <c r="AC6" s="48" t="s">
        <v>12</v>
      </c>
      <c r="AD6" s="48"/>
      <c r="AE6" s="48" t="s">
        <v>39</v>
      </c>
      <c r="AF6" s="48"/>
      <c r="AG6" s="5" t="s">
        <v>63</v>
      </c>
    </row>
    <row r="7" spans="1:33" s="7" customFormat="1" ht="15" customHeight="1" x14ac:dyDescent="0.2">
      <c r="A7" s="2"/>
      <c r="B7" s="2"/>
      <c r="C7" s="47" t="s">
        <v>13</v>
      </c>
      <c r="D7" s="47"/>
      <c r="E7" s="47" t="s">
        <v>13</v>
      </c>
      <c r="F7" s="47"/>
      <c r="G7" s="47" t="s">
        <v>14</v>
      </c>
      <c r="H7" s="47"/>
      <c r="I7" s="47" t="s">
        <v>15</v>
      </c>
      <c r="J7" s="47"/>
      <c r="K7" s="47" t="s">
        <v>16</v>
      </c>
      <c r="L7" s="47"/>
      <c r="M7" s="47"/>
      <c r="N7" s="47"/>
      <c r="O7" s="47"/>
      <c r="P7" s="47"/>
      <c r="Q7" s="47" t="s">
        <v>17</v>
      </c>
      <c r="R7" s="47"/>
      <c r="S7" s="47" t="s">
        <v>38</v>
      </c>
      <c r="T7" s="47"/>
      <c r="U7" s="47"/>
      <c r="V7" s="47"/>
      <c r="W7" s="47"/>
      <c r="X7" s="47"/>
      <c r="Y7" s="47"/>
      <c r="Z7" s="47"/>
      <c r="AA7" s="47"/>
      <c r="AB7" s="34"/>
      <c r="AC7" s="51" t="s">
        <v>40</v>
      </c>
      <c r="AD7" s="51"/>
      <c r="AE7" s="51"/>
      <c r="AF7" s="51"/>
    </row>
    <row r="8" spans="1:33" x14ac:dyDescent="0.2">
      <c r="A8" s="2" t="s">
        <v>34</v>
      </c>
      <c r="B8" t="s">
        <v>41</v>
      </c>
      <c r="C8" s="30">
        <v>7043.2070458400003</v>
      </c>
      <c r="D8" s="16" t="s">
        <v>18</v>
      </c>
      <c r="E8" s="30">
        <v>6273.1410602420001</v>
      </c>
      <c r="F8" s="16" t="s">
        <v>18</v>
      </c>
      <c r="G8" s="29">
        <v>8.9616300860595004</v>
      </c>
      <c r="H8" s="16" t="s">
        <v>18</v>
      </c>
      <c r="I8" s="30">
        <v>2705.5</v>
      </c>
      <c r="J8" s="16" t="s">
        <v>37</v>
      </c>
      <c r="K8" s="30">
        <v>8458.7151773810001</v>
      </c>
      <c r="L8" s="33" t="s">
        <v>18</v>
      </c>
      <c r="M8" s="29">
        <v>1</v>
      </c>
      <c r="N8" s="32" t="s">
        <v>37</v>
      </c>
      <c r="O8" s="31">
        <v>0.19731174100000001</v>
      </c>
      <c r="P8" s="32" t="s">
        <v>18</v>
      </c>
      <c r="Q8" s="28">
        <v>61.127499999999998</v>
      </c>
      <c r="R8" s="16" t="s">
        <v>37</v>
      </c>
      <c r="S8" s="29">
        <v>56.012500000000003</v>
      </c>
      <c r="T8" s="9" t="s">
        <v>37</v>
      </c>
      <c r="U8" s="29">
        <v>8.4849999999999994</v>
      </c>
      <c r="V8" s="9" t="s">
        <v>37</v>
      </c>
      <c r="W8" s="29">
        <v>0.38750000000000001</v>
      </c>
      <c r="X8" s="10" t="s">
        <v>37</v>
      </c>
      <c r="Y8" s="29">
        <v>7.625</v>
      </c>
      <c r="Z8" s="10" t="s">
        <v>37</v>
      </c>
      <c r="AA8" s="29">
        <v>67.892499999999998</v>
      </c>
      <c r="AB8" s="15" t="s">
        <v>37</v>
      </c>
      <c r="AC8" s="29">
        <v>56.07</v>
      </c>
      <c r="AD8" s="16" t="s">
        <v>37</v>
      </c>
      <c r="AE8" s="29">
        <v>29.105</v>
      </c>
      <c r="AF8" s="10" t="s">
        <v>18</v>
      </c>
      <c r="AG8" s="14" t="str">
        <f>IF(E8&gt;$E$13, IF(I8&gt;$I$13,"**"," ")," ")</f>
        <v xml:space="preserve"> </v>
      </c>
    </row>
    <row r="9" spans="1:33" x14ac:dyDescent="0.2">
      <c r="A9" s="2" t="s">
        <v>34</v>
      </c>
      <c r="B9" t="s">
        <v>42</v>
      </c>
      <c r="C9" s="30">
        <v>4794.8506042030003</v>
      </c>
      <c r="D9" s="16" t="s">
        <v>37</v>
      </c>
      <c r="E9" s="30">
        <v>5180.7759705790004</v>
      </c>
      <c r="F9" s="16" t="s">
        <v>37</v>
      </c>
      <c r="G9" s="29">
        <v>7.4011085293984999</v>
      </c>
      <c r="H9" s="16" t="s">
        <v>37</v>
      </c>
      <c r="I9" s="30">
        <v>2875.25</v>
      </c>
      <c r="J9" s="16" t="s">
        <v>18</v>
      </c>
      <c r="K9" s="30">
        <v>7449.0080147039998</v>
      </c>
      <c r="L9" s="8" t="s">
        <v>37</v>
      </c>
      <c r="M9" s="29">
        <v>0.875</v>
      </c>
      <c r="N9" s="16" t="s">
        <v>37</v>
      </c>
      <c r="O9" s="31">
        <v>0.19439461299999999</v>
      </c>
      <c r="P9" s="16" t="s">
        <v>18</v>
      </c>
      <c r="Q9" s="28">
        <v>62.74</v>
      </c>
      <c r="R9" s="16" t="s">
        <v>37</v>
      </c>
      <c r="S9" s="29">
        <v>60.3125</v>
      </c>
      <c r="T9" s="9" t="s">
        <v>18</v>
      </c>
      <c r="U9" s="29">
        <v>7.875</v>
      </c>
      <c r="V9" s="9" t="s">
        <v>37</v>
      </c>
      <c r="W9" s="29">
        <v>0.87250000000000005</v>
      </c>
      <c r="X9" s="10" t="s">
        <v>18</v>
      </c>
      <c r="Y9" s="29">
        <v>8.2225000000000001</v>
      </c>
      <c r="Z9" s="10" t="s">
        <v>18</v>
      </c>
      <c r="AA9" s="29">
        <v>69.612499999999997</v>
      </c>
      <c r="AB9" s="15" t="s">
        <v>18</v>
      </c>
      <c r="AC9" s="29">
        <v>63.75</v>
      </c>
      <c r="AD9" s="16" t="s">
        <v>18</v>
      </c>
      <c r="AE9" s="29">
        <v>24.6675</v>
      </c>
      <c r="AF9" s="10" t="s">
        <v>37</v>
      </c>
      <c r="AG9" s="14" t="str">
        <f>IF(E9&gt;$E$13, IF(I9&gt;$I$13,"**"," ")," ")</f>
        <v>**</v>
      </c>
    </row>
    <row r="10" spans="1:33" x14ac:dyDescent="0.2">
      <c r="A10" s="2" t="s">
        <v>34</v>
      </c>
      <c r="B10" t="s">
        <v>45</v>
      </c>
      <c r="C10" s="30">
        <v>3852.357728167</v>
      </c>
      <c r="D10" s="16" t="s">
        <v>37</v>
      </c>
      <c r="E10" s="30">
        <v>4066.144450707</v>
      </c>
      <c r="F10" s="16" t="s">
        <v>37</v>
      </c>
      <c r="G10" s="29">
        <v>5.8087777867249999</v>
      </c>
      <c r="H10" s="16" t="s">
        <v>37</v>
      </c>
      <c r="I10" s="30">
        <v>2768.75</v>
      </c>
      <c r="J10" s="16" t="s">
        <v>37</v>
      </c>
      <c r="K10" s="30">
        <v>5644.9975259889998</v>
      </c>
      <c r="L10" s="8" t="s">
        <v>37</v>
      </c>
      <c r="M10" s="29">
        <v>1.25</v>
      </c>
      <c r="N10" s="16" t="s">
        <v>37</v>
      </c>
      <c r="O10" s="31">
        <v>0.152975152</v>
      </c>
      <c r="P10" s="16" t="s">
        <v>37</v>
      </c>
      <c r="Q10" s="28">
        <v>61.134999999999998</v>
      </c>
      <c r="R10" s="16" t="s">
        <v>37</v>
      </c>
      <c r="S10" s="29">
        <v>58.994999999999997</v>
      </c>
      <c r="T10" s="9" t="s">
        <v>37</v>
      </c>
      <c r="U10" s="29">
        <v>9.7675000000000001</v>
      </c>
      <c r="V10" s="9" t="s">
        <v>18</v>
      </c>
      <c r="W10" s="29">
        <v>0.33750000000000002</v>
      </c>
      <c r="X10" s="10" t="s">
        <v>37</v>
      </c>
      <c r="Y10" s="29">
        <v>6.3825000000000003</v>
      </c>
      <c r="Z10" s="10" t="s">
        <v>37</v>
      </c>
      <c r="AA10" s="29">
        <v>66.02</v>
      </c>
      <c r="AB10" s="15" t="s">
        <v>37</v>
      </c>
      <c r="AC10" s="29">
        <v>63.375</v>
      </c>
      <c r="AD10" s="16" t="s">
        <v>18</v>
      </c>
      <c r="AE10" s="29">
        <v>23.67</v>
      </c>
      <c r="AF10" s="10" t="s">
        <v>37</v>
      </c>
      <c r="AG10" s="14" t="str">
        <f t="shared" ref="AG10:AG12" si="0">IF(E10&gt;$E$13, IF(I10&gt;$I$13,"**"," ")," ")</f>
        <v xml:space="preserve"> </v>
      </c>
    </row>
    <row r="11" spans="1:33" x14ac:dyDescent="0.2">
      <c r="A11" s="2" t="s">
        <v>34</v>
      </c>
      <c r="B11" t="s">
        <v>43</v>
      </c>
      <c r="C11" s="30">
        <v>6215.0356783589996</v>
      </c>
      <c r="D11" s="16" t="s">
        <v>18</v>
      </c>
      <c r="E11" s="30">
        <v>6727.2396047660004</v>
      </c>
      <c r="F11" s="16" t="s">
        <v>18</v>
      </c>
      <c r="G11" s="29">
        <v>9.6103422925230007</v>
      </c>
      <c r="H11" s="16" t="s">
        <v>18</v>
      </c>
      <c r="I11" s="30">
        <v>2654.25</v>
      </c>
      <c r="J11" s="16" t="s">
        <v>37</v>
      </c>
      <c r="K11" s="30">
        <v>8923.8505999890003</v>
      </c>
      <c r="L11" s="8" t="s">
        <v>18</v>
      </c>
      <c r="M11" s="29">
        <v>0.625</v>
      </c>
      <c r="N11" s="16" t="s">
        <v>37</v>
      </c>
      <c r="O11" s="31">
        <v>0.16655046500000001</v>
      </c>
      <c r="P11" s="16" t="s">
        <v>37</v>
      </c>
      <c r="Q11" s="28">
        <v>60.08</v>
      </c>
      <c r="R11" s="16" t="s">
        <v>37</v>
      </c>
      <c r="S11" s="29">
        <v>55.847499999999997</v>
      </c>
      <c r="T11" s="9" t="s">
        <v>37</v>
      </c>
      <c r="U11" s="29">
        <v>8.3000000000000007</v>
      </c>
      <c r="V11" s="9" t="s">
        <v>37</v>
      </c>
      <c r="W11" s="29">
        <v>0.48749999999999999</v>
      </c>
      <c r="X11" s="10" t="s">
        <v>37</v>
      </c>
      <c r="Y11" s="29">
        <v>5.7450000000000001</v>
      </c>
      <c r="Z11" s="10" t="s">
        <v>37</v>
      </c>
      <c r="AA11" s="29">
        <v>70.357500000000002</v>
      </c>
      <c r="AB11" s="15" t="s">
        <v>18</v>
      </c>
      <c r="AC11" s="29">
        <v>57.905000000000001</v>
      </c>
      <c r="AD11" s="16" t="s">
        <v>37</v>
      </c>
      <c r="AE11" s="29">
        <v>29.147500000000001</v>
      </c>
      <c r="AF11" s="10" t="s">
        <v>18</v>
      </c>
      <c r="AG11" s="14" t="str">
        <f t="shared" si="0"/>
        <v xml:space="preserve"> </v>
      </c>
    </row>
    <row r="12" spans="1:33" s="6" customFormat="1" ht="16" thickBot="1" x14ac:dyDescent="0.25">
      <c r="A12" s="2" t="s">
        <v>34</v>
      </c>
      <c r="B12" t="s">
        <v>44</v>
      </c>
      <c r="C12" s="30">
        <v>4544.4220133709996</v>
      </c>
      <c r="D12" s="16" t="s">
        <v>37</v>
      </c>
      <c r="E12" s="30">
        <v>5406.1067727030004</v>
      </c>
      <c r="F12" s="16" t="s">
        <v>37</v>
      </c>
      <c r="G12" s="29">
        <v>7.7230096752895001</v>
      </c>
      <c r="H12" s="16" t="s">
        <v>37</v>
      </c>
      <c r="I12" s="30">
        <v>2827.75</v>
      </c>
      <c r="J12" s="16" t="s">
        <v>37</v>
      </c>
      <c r="K12" s="30">
        <v>7645.6261282200003</v>
      </c>
      <c r="L12" s="6" t="s">
        <v>37</v>
      </c>
      <c r="M12" s="29">
        <v>1</v>
      </c>
      <c r="N12" s="16" t="s">
        <v>37</v>
      </c>
      <c r="O12" s="31">
        <v>0.16137787000000001</v>
      </c>
      <c r="P12" s="16" t="s">
        <v>37</v>
      </c>
      <c r="Q12" s="28">
        <v>62.082500000000003</v>
      </c>
      <c r="R12" s="16" t="s">
        <v>37</v>
      </c>
      <c r="S12" s="29">
        <v>59.612499999999997</v>
      </c>
      <c r="T12" s="6" t="s">
        <v>37</v>
      </c>
      <c r="U12" s="29">
        <v>9.7799999999999994</v>
      </c>
      <c r="V12" s="6" t="s">
        <v>18</v>
      </c>
      <c r="W12" s="29">
        <v>0.32750000000000001</v>
      </c>
      <c r="X12" s="6" t="s">
        <v>37</v>
      </c>
      <c r="Y12" s="29">
        <v>6.13</v>
      </c>
      <c r="Z12" s="6" t="s">
        <v>37</v>
      </c>
      <c r="AA12" s="29">
        <v>65.742500000000007</v>
      </c>
      <c r="AB12" s="16" t="s">
        <v>37</v>
      </c>
      <c r="AC12" s="29">
        <v>63.134999999999998</v>
      </c>
      <c r="AD12" s="16" t="s">
        <v>18</v>
      </c>
      <c r="AE12" s="29">
        <v>23.557500000000001</v>
      </c>
      <c r="AF12" s="6" t="s">
        <v>37</v>
      </c>
      <c r="AG12" s="14" t="str">
        <f t="shared" si="0"/>
        <v>**</v>
      </c>
    </row>
    <row r="13" spans="1:33" x14ac:dyDescent="0.2">
      <c r="A13" s="17" t="s">
        <v>20</v>
      </c>
      <c r="B13" s="17" t="s">
        <v>20</v>
      </c>
      <c r="C13" s="18">
        <v>5031.7066420170004</v>
      </c>
      <c r="D13" s="17" t="s">
        <v>37</v>
      </c>
      <c r="E13" s="18">
        <v>5038.693665242</v>
      </c>
      <c r="F13" s="17" t="s">
        <v>37</v>
      </c>
      <c r="G13" s="19">
        <v>7.1981338074879995</v>
      </c>
      <c r="H13" s="17" t="s">
        <v>37</v>
      </c>
      <c r="I13" s="18">
        <v>2795.1944444440001</v>
      </c>
      <c r="J13" s="17" t="s">
        <v>37</v>
      </c>
      <c r="K13" s="18">
        <v>6853.2256732899996</v>
      </c>
      <c r="L13" s="18" t="s">
        <v>37</v>
      </c>
      <c r="M13" s="19">
        <v>1.0416666670000001</v>
      </c>
      <c r="N13" s="17" t="s">
        <v>37</v>
      </c>
      <c r="O13" s="21">
        <v>0.17579399500000001</v>
      </c>
      <c r="P13" s="17" t="s">
        <v>37</v>
      </c>
      <c r="Q13" s="20">
        <v>61.836388888999998</v>
      </c>
      <c r="R13" s="17" t="s">
        <v>37</v>
      </c>
      <c r="S13" s="22">
        <v>58.598333332999999</v>
      </c>
      <c r="T13" s="17" t="s">
        <v>37</v>
      </c>
      <c r="U13" s="19">
        <v>8.9429166670000004</v>
      </c>
      <c r="V13" s="17" t="s">
        <v>37</v>
      </c>
      <c r="W13" s="19">
        <v>0.469844759</v>
      </c>
      <c r="X13" s="19" t="s">
        <v>37</v>
      </c>
      <c r="Y13" s="19">
        <v>6.9298524380000002</v>
      </c>
      <c r="Z13" s="19" t="s">
        <v>37</v>
      </c>
      <c r="AA13" s="19">
        <v>67.615277778000006</v>
      </c>
      <c r="AB13" s="19" t="s">
        <v>37</v>
      </c>
      <c r="AC13" s="19">
        <v>61.178055555999997</v>
      </c>
      <c r="AD13" s="17" t="s">
        <v>37</v>
      </c>
      <c r="AE13" s="19">
        <v>25.640694444000001</v>
      </c>
      <c r="AF13" s="19" t="s">
        <v>37</v>
      </c>
      <c r="AG13" s="19" t="s">
        <v>19</v>
      </c>
    </row>
    <row r="14" spans="1:33" ht="17" thickBot="1" x14ac:dyDescent="0.25">
      <c r="A14" s="46" t="s">
        <v>70</v>
      </c>
      <c r="B14" s="23" t="s">
        <v>21</v>
      </c>
      <c r="C14" s="24">
        <v>501.70555987500001</v>
      </c>
      <c r="D14" s="23" t="s">
        <v>37</v>
      </c>
      <c r="E14" s="24">
        <v>605.513427944</v>
      </c>
      <c r="F14" s="23" t="s">
        <v>37</v>
      </c>
      <c r="G14" s="25">
        <v>0.86501918277750001</v>
      </c>
      <c r="H14" s="23" t="s">
        <v>37</v>
      </c>
      <c r="I14" s="24">
        <v>50.500760364000001</v>
      </c>
      <c r="J14" s="23" t="s">
        <v>37</v>
      </c>
      <c r="K14" s="24">
        <v>741.70780200299998</v>
      </c>
      <c r="L14" s="24" t="s">
        <v>37</v>
      </c>
      <c r="M14" s="25">
        <v>0.171796068</v>
      </c>
      <c r="N14" s="23" t="s">
        <v>37</v>
      </c>
      <c r="O14" s="35">
        <v>3.3323300000000001E-3</v>
      </c>
      <c r="P14" s="23" t="s">
        <v>37</v>
      </c>
      <c r="Q14" s="26">
        <v>0.76182851100000004</v>
      </c>
      <c r="R14" s="23" t="s">
        <v>37</v>
      </c>
      <c r="S14" s="27">
        <v>0.69676845099999996</v>
      </c>
      <c r="T14" s="23" t="s">
        <v>37</v>
      </c>
      <c r="U14" s="25">
        <v>0.31044165299999998</v>
      </c>
      <c r="V14" s="23" t="s">
        <v>37</v>
      </c>
      <c r="W14" s="25">
        <v>0.14696262900000001</v>
      </c>
      <c r="X14" s="25" t="s">
        <v>37</v>
      </c>
      <c r="Y14" s="25">
        <v>0.72858191800000005</v>
      </c>
      <c r="Z14" s="25" t="s">
        <v>37</v>
      </c>
      <c r="AA14" s="25">
        <v>1.070379873</v>
      </c>
      <c r="AB14" s="25" t="s">
        <v>37</v>
      </c>
      <c r="AC14" s="25">
        <v>0.79032838400000005</v>
      </c>
      <c r="AD14" s="23" t="s">
        <v>37</v>
      </c>
      <c r="AE14" s="25">
        <v>0.62574804900000003</v>
      </c>
      <c r="AF14" s="25" t="s">
        <v>37</v>
      </c>
      <c r="AG14" s="25" t="s">
        <v>19</v>
      </c>
    </row>
    <row r="15" spans="1:33" x14ac:dyDescent="0.2">
      <c r="A15" s="11" t="s">
        <v>22</v>
      </c>
    </row>
    <row r="16" spans="1:33" ht="17" x14ac:dyDescent="0.2">
      <c r="A16" s="11" t="s">
        <v>46</v>
      </c>
    </row>
    <row r="17" spans="1:1" ht="17" x14ac:dyDescent="0.2">
      <c r="A17" s="11" t="s">
        <v>66</v>
      </c>
    </row>
    <row r="18" spans="1:1" ht="17" x14ac:dyDescent="0.2">
      <c r="A18" s="11" t="s">
        <v>67</v>
      </c>
    </row>
    <row r="19" spans="1:1" ht="17" x14ac:dyDescent="0.2">
      <c r="A19" s="11" t="s">
        <v>62</v>
      </c>
    </row>
    <row r="20" spans="1:1" ht="17" x14ac:dyDescent="0.2">
      <c r="A20" s="11" t="s">
        <v>61</v>
      </c>
    </row>
    <row r="21" spans="1:1" ht="17" x14ac:dyDescent="0.2">
      <c r="A21" s="11" t="s">
        <v>71</v>
      </c>
    </row>
    <row r="22" spans="1:1" x14ac:dyDescent="0.2">
      <c r="A22" s="11"/>
    </row>
    <row r="23" spans="1:1" x14ac:dyDescent="0.2">
      <c r="A23" s="12" t="s">
        <v>23</v>
      </c>
    </row>
    <row r="24" spans="1:1" x14ac:dyDescent="0.2">
      <c r="A24" s="11" t="s">
        <v>24</v>
      </c>
    </row>
    <row r="25" spans="1:1" x14ac:dyDescent="0.2">
      <c r="A25" s="13" t="s">
        <v>25</v>
      </c>
    </row>
    <row r="26" spans="1:1" ht="15.75" customHeight="1" x14ac:dyDescent="0.2">
      <c r="A26" s="11" t="s">
        <v>68</v>
      </c>
    </row>
    <row r="27" spans="1:1" x14ac:dyDescent="0.2">
      <c r="A27" s="11" t="s">
        <v>69</v>
      </c>
    </row>
    <row r="28" spans="1:1" x14ac:dyDescent="0.2">
      <c r="A28" s="11"/>
    </row>
    <row r="29" spans="1:1" ht="15.75" customHeight="1" x14ac:dyDescent="0.2">
      <c r="A29" s="12" t="s">
        <v>26</v>
      </c>
    </row>
    <row r="30" spans="1:1" x14ac:dyDescent="0.2">
      <c r="A30" s="11" t="s">
        <v>27</v>
      </c>
    </row>
    <row r="31" spans="1:1" x14ac:dyDescent="0.2">
      <c r="A31" s="11"/>
    </row>
    <row r="32" spans="1:1" x14ac:dyDescent="0.2">
      <c r="A32" s="12" t="s">
        <v>28</v>
      </c>
    </row>
    <row r="33" spans="1:9" x14ac:dyDescent="0.2">
      <c r="A33" s="11" t="s">
        <v>29</v>
      </c>
    </row>
    <row r="34" spans="1:9" x14ac:dyDescent="0.2">
      <c r="A34" s="11" t="s">
        <v>48</v>
      </c>
    </row>
    <row r="35" spans="1:9" x14ac:dyDescent="0.2">
      <c r="A35" s="11" t="s">
        <v>35</v>
      </c>
    </row>
    <row r="36" spans="1:9" x14ac:dyDescent="0.2">
      <c r="A36" s="11" t="s">
        <v>30</v>
      </c>
    </row>
    <row r="37" spans="1:9" x14ac:dyDescent="0.2">
      <c r="A37" s="11" t="s">
        <v>36</v>
      </c>
    </row>
    <row r="38" spans="1:9" x14ac:dyDescent="0.2">
      <c r="A38" s="11" t="s">
        <v>31</v>
      </c>
    </row>
    <row r="39" spans="1:9" x14ac:dyDescent="0.2">
      <c r="A39" s="11" t="s">
        <v>47</v>
      </c>
    </row>
    <row r="40" spans="1:9" x14ac:dyDescent="0.2">
      <c r="I40" s="36"/>
    </row>
    <row r="41" spans="1:9" x14ac:dyDescent="0.2">
      <c r="A41" s="45" t="s">
        <v>55</v>
      </c>
      <c r="B41" s="45" t="s">
        <v>59</v>
      </c>
      <c r="C41" s="45" t="s">
        <v>21</v>
      </c>
      <c r="D41" s="50" t="s">
        <v>60</v>
      </c>
      <c r="E41" s="50"/>
      <c r="I41" s="36"/>
    </row>
    <row r="42" spans="1:9" x14ac:dyDescent="0.2">
      <c r="A42" s="37" t="s">
        <v>52</v>
      </c>
      <c r="B42" s="38">
        <v>7507.3646055119998</v>
      </c>
      <c r="C42" s="38">
        <v>390.986401538</v>
      </c>
      <c r="D42" s="39" t="s">
        <v>56</v>
      </c>
      <c r="E42" s="39"/>
      <c r="I42" s="36"/>
    </row>
    <row r="43" spans="1:9" x14ac:dyDescent="0.2">
      <c r="A43" s="11" t="s">
        <v>53</v>
      </c>
      <c r="B43" s="40">
        <v>5006.5581140900003</v>
      </c>
      <c r="C43" s="40">
        <v>401.364002599</v>
      </c>
      <c r="D43" s="41" t="s">
        <v>57</v>
      </c>
      <c r="E43" s="41"/>
      <c r="I43" s="36"/>
    </row>
    <row r="44" spans="1:9" x14ac:dyDescent="0.2">
      <c r="A44" s="42" t="s">
        <v>54</v>
      </c>
      <c r="B44" s="43">
        <v>2581.1972064500001</v>
      </c>
      <c r="C44" s="43">
        <v>390.986401538</v>
      </c>
      <c r="D44" s="44" t="s">
        <v>58</v>
      </c>
      <c r="E44" s="44"/>
    </row>
    <row r="46" spans="1:9" x14ac:dyDescent="0.2">
      <c r="A46" s="12" t="s">
        <v>32</v>
      </c>
    </row>
    <row r="47" spans="1:9" x14ac:dyDescent="0.2">
      <c r="A47" s="11" t="s">
        <v>33</v>
      </c>
    </row>
  </sheetData>
  <mergeCells count="26">
    <mergeCell ref="C6:D6"/>
    <mergeCell ref="C7:D7"/>
    <mergeCell ref="D41:E41"/>
    <mergeCell ref="O6:P6"/>
    <mergeCell ref="AC7:AF7"/>
    <mergeCell ref="E6:F6"/>
    <mergeCell ref="G6:H6"/>
    <mergeCell ref="I6:J6"/>
    <mergeCell ref="K6:L6"/>
    <mergeCell ref="M6:N6"/>
    <mergeCell ref="AA6:AB6"/>
    <mergeCell ref="AC6:AD6"/>
    <mergeCell ref="AE6:AF6"/>
    <mergeCell ref="E7:F7"/>
    <mergeCell ref="G7:H7"/>
    <mergeCell ref="I7:J7"/>
    <mergeCell ref="K7:L7"/>
    <mergeCell ref="W6:X6"/>
    <mergeCell ref="M7:N7"/>
    <mergeCell ref="O7:P7"/>
    <mergeCell ref="Y6:Z6"/>
    <mergeCell ref="Q6:R6"/>
    <mergeCell ref="S6:T6"/>
    <mergeCell ref="U6:V6"/>
    <mergeCell ref="Q7:R7"/>
    <mergeCell ref="S7:AA7"/>
  </mergeCells>
  <pageMargins left="0.75" right="0.75" top="1" bottom="1" header="0.5" footer="0.5"/>
  <pageSetup orientation="portrait" horizontalDpi="0" verticalDpi="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318d016-a0a7-46b5-a347-93576654e345" xsi:nil="true"/>
    <lcf76f155ced4ddcb4097134ff3c332f xmlns="d0e4b5b6-5509-4c76-bf1d-2a496b20a10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0678E1D75DD9489A06974E86EAD776" ma:contentTypeVersion="17" ma:contentTypeDescription="Create a new document." ma:contentTypeScope="" ma:versionID="f9916a513daa467297c497dcc013efd2">
  <xsd:schema xmlns:xsd="http://www.w3.org/2001/XMLSchema" xmlns:xs="http://www.w3.org/2001/XMLSchema" xmlns:p="http://schemas.microsoft.com/office/2006/metadata/properties" xmlns:ns2="d0e4b5b6-5509-4c76-bf1d-2a496b20a109" xmlns:ns3="d318d016-a0a7-46b5-a347-93576654e345" targetNamespace="http://schemas.microsoft.com/office/2006/metadata/properties" ma:root="true" ma:fieldsID="173bb46acb40210817222778ffcb512d" ns2:_="" ns3:_="">
    <xsd:import namespace="d0e4b5b6-5509-4c76-bf1d-2a496b20a109"/>
    <xsd:import namespace="d318d016-a0a7-46b5-a347-93576654e3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4b5b6-5509-4c76-bf1d-2a496b20a1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a0c477a-f09e-4137-8c49-77869fdcca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18d016-a0a7-46b5-a347-93576654e34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48d92e3-939d-4e04-a885-599f13e7d3a1}" ma:internalName="TaxCatchAll" ma:showField="CatchAllData" ma:web="d318d016-a0a7-46b5-a347-93576654e3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89474A-034A-4233-8EEE-3EC4ED3516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238B8E-0557-4F91-9695-43F703A2E01C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purl.org/dc/terms/"/>
    <ds:schemaRef ds:uri="d318d016-a0a7-46b5-a347-93576654e345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d0e4b5b6-5509-4c76-bf1d-2a496b20a109"/>
  </ds:schemaRefs>
</ds:datastoreItem>
</file>

<file path=customXml/itemProps3.xml><?xml version="1.0" encoding="utf-8"?>
<ds:datastoreItem xmlns:ds="http://schemas.openxmlformats.org/officeDocument/2006/customXml" ds:itemID="{8071FB6A-A49A-4EF1-9BD8-796E2A3D7D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e4b5b6-5509-4c76-bf1d-2a496b20a109"/>
    <ds:schemaRef ds:uri="d318d016-a0a7-46b5-a347-93576654e3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Spring Soghum Sudan</vt:lpstr>
      <vt:lpstr>'2022 Spring Soghum Sudan'!Complete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Wallau, Marcelo</dc:creator>
  <cp:keywords/>
  <dc:description/>
  <cp:lastModifiedBy>Kuhn,Ashley M</cp:lastModifiedBy>
  <cp:revision/>
  <dcterms:created xsi:type="dcterms:W3CDTF">2021-01-25T19:18:42Z</dcterms:created>
  <dcterms:modified xsi:type="dcterms:W3CDTF">2024-01-16T19:04:43Z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0x010100DF0678E1D75DD9489A06974E86EAD776</vt:lpwstr>
  </property>
  <property fmtid="{D5CDD505-2E9C-101B-9397-08002B2CF9AE}" pid="3" name="MediaServiceImageTags">
    <vt:lpwstr/>
  </property>
</Properties>
</file>